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125" windowWidth="13815" windowHeight="9210" activeTab="0"/>
  </bookViews>
  <sheets>
    <sheet name="Rocky Mountain _Cost" sheetId="1" r:id="rId1"/>
    <sheet name="Notes &amp; Info" sheetId="2" r:id="rId2"/>
  </sheets>
  <definedNames>
    <definedName name="_xlnm.Print_Area" localSheetId="0">'Rocky Mountain _Cost'!$A$1:$N$72</definedName>
  </definedNames>
  <calcPr fullCalcOnLoad="1"/>
</workbook>
</file>

<file path=xl/sharedStrings.xml><?xml version="1.0" encoding="utf-8"?>
<sst xmlns="http://schemas.openxmlformats.org/spreadsheetml/2006/main" count="171" uniqueCount="135">
  <si>
    <t>Date</t>
  </si>
  <si>
    <t>Units</t>
  </si>
  <si>
    <t>Daily Cost</t>
  </si>
  <si>
    <t>Reefer</t>
  </si>
  <si>
    <t>CREWS</t>
  </si>
  <si>
    <t>EQUIPMENT</t>
  </si>
  <si>
    <t>Gray Water Trk</t>
  </si>
  <si>
    <t>Fuel Trk w/Operator</t>
  </si>
  <si>
    <t>AIR</t>
  </si>
  <si>
    <t>SUPPORT</t>
  </si>
  <si>
    <t xml:space="preserve">DAILY TOTALS: </t>
  </si>
  <si>
    <t xml:space="preserve">Running SUM </t>
  </si>
  <si>
    <t xml:space="preserve"> </t>
  </si>
  <si>
    <t xml:space="preserve">Responsible Agency: </t>
  </si>
  <si>
    <t>Land Use Agmts (EA)</t>
  </si>
  <si>
    <t># People</t>
  </si>
  <si>
    <t xml:space="preserve">Handcrew TY2 </t>
  </si>
  <si>
    <t>Hotshots TY1</t>
  </si>
  <si>
    <t>Contract Crew TY2</t>
  </si>
  <si>
    <t>Buses</t>
  </si>
  <si>
    <t xml:space="preserve">Showers (mobile unit) </t>
  </si>
  <si>
    <t xml:space="preserve">COST ITEMS: </t>
  </si>
  <si>
    <t>Fire Code:</t>
  </si>
  <si>
    <t>Incident Name</t>
  </si>
  <si>
    <t>Incident Number</t>
  </si>
  <si>
    <t>HC2</t>
  </si>
  <si>
    <t>HC1</t>
  </si>
  <si>
    <t>HCI2</t>
  </si>
  <si>
    <t>OH - Line Each Hazard</t>
  </si>
  <si>
    <r>
      <t xml:space="preserve">Disp.Expanded </t>
    </r>
    <r>
      <rPr>
        <sz val="8"/>
        <rFont val="Arial"/>
        <family val="2"/>
      </rPr>
      <t>per person</t>
    </r>
  </si>
  <si>
    <t>Mechanic Trk w/Operator</t>
  </si>
  <si>
    <t>Supplies Daily Cost SUM</t>
  </si>
  <si>
    <t>HEL2 (205, 212, UH-1H)</t>
  </si>
  <si>
    <t>Average Air Costs</t>
  </si>
  <si>
    <t>Unit</t>
  </si>
  <si>
    <t>OH - Non Hazard (# EA)</t>
  </si>
  <si>
    <t>Casuals/ Day (# EA)</t>
  </si>
  <si>
    <t>Cache (x # people)</t>
  </si>
  <si>
    <t>Caterer (x # people)</t>
  </si>
  <si>
    <t>CC</t>
  </si>
  <si>
    <t>ENG#</t>
  </si>
  <si>
    <t>WAT#</t>
  </si>
  <si>
    <t>DOZ#</t>
  </si>
  <si>
    <t>LOWB</t>
  </si>
  <si>
    <t>AMBU</t>
  </si>
  <si>
    <t>BUS</t>
  </si>
  <si>
    <t>CACH</t>
  </si>
  <si>
    <t>CTR</t>
  </si>
  <si>
    <t>BUYM</t>
  </si>
  <si>
    <t>EDRC</t>
  </si>
  <si>
    <t>FT</t>
  </si>
  <si>
    <t>GEN</t>
  </si>
  <si>
    <t>GRAY</t>
  </si>
  <si>
    <t>TRCL</t>
  </si>
  <si>
    <t>HNDW</t>
  </si>
  <si>
    <t>LUA</t>
  </si>
  <si>
    <t>MEC</t>
  </si>
  <si>
    <t>MOOF</t>
  </si>
  <si>
    <t>TENT</t>
  </si>
  <si>
    <t>Tent/Yurt (Trailers=MOOF)</t>
  </si>
  <si>
    <t>TLT</t>
  </si>
  <si>
    <t>POT</t>
  </si>
  <si>
    <t>REF</t>
  </si>
  <si>
    <t>SHW</t>
  </si>
  <si>
    <t>TRAN</t>
  </si>
  <si>
    <t>SUP</t>
  </si>
  <si>
    <t>PU</t>
  </si>
  <si>
    <t>Rental Vehicles Average</t>
  </si>
  <si>
    <t>Garbage / Dumpsters (EA)</t>
  </si>
  <si>
    <t>OS</t>
  </si>
  <si>
    <t>Inmate Crew TY2 (10 pers)</t>
  </si>
  <si>
    <t>Camp Crew (10 pers)</t>
  </si>
  <si>
    <t>Porta Potties w/service #EA</t>
  </si>
  <si>
    <t>OR…</t>
  </si>
  <si>
    <t>T.Support Cost EST x EA#</t>
  </si>
  <si>
    <t>AD Crew TY2</t>
  </si>
  <si>
    <t>Potable H20 Truck TY2</t>
  </si>
  <si>
    <t xml:space="preserve">Incident Cost Estimator </t>
  </si>
  <si>
    <t>Chipper</t>
  </si>
  <si>
    <t xml:space="preserve">State / Coop Crew TY2 </t>
  </si>
  <si>
    <t>REN</t>
  </si>
  <si>
    <t>HMOD</t>
  </si>
  <si>
    <t>Helitack Mod (5 pers)</t>
  </si>
  <si>
    <t>FT/HR</t>
  </si>
  <si>
    <t>Crews: Average Cost</t>
  </si>
  <si>
    <t>Sherpa /Dornier- Jumper</t>
  </si>
  <si>
    <t>CHIP</t>
  </si>
  <si>
    <t>HEL1 - Sikorsky</t>
  </si>
  <si>
    <t>Weed Wash</t>
  </si>
  <si>
    <t>WEED</t>
  </si>
  <si>
    <t>Water Tender Support TY2</t>
  </si>
  <si>
    <t>WTT#</t>
  </si>
  <si>
    <t>Water Tender Tactical</t>
  </si>
  <si>
    <t xml:space="preserve">HEL3 (500-D, 206, B3) </t>
  </si>
  <si>
    <t>Enter Value</t>
  </si>
  <si>
    <t>ENTER DAILY COST BASED ON HELIBASE COST SUMMARY, DISP, AND TANKER BASE SUMMARY</t>
  </si>
  <si>
    <t>ABS</t>
  </si>
  <si>
    <t>Hand washing Stations</t>
  </si>
  <si>
    <t xml:space="preserve">Lowboy/Transports </t>
  </si>
  <si>
    <t>Pvt ENG Type 3-4 Ave</t>
  </si>
  <si>
    <t>Pvt ENG Type 6 Ave</t>
  </si>
  <si>
    <t xml:space="preserve"> Ambulance / ALS</t>
  </si>
  <si>
    <t>Air Attack / Lead Plane / IR</t>
  </si>
  <si>
    <t>Clerical or Helibase Trailer</t>
  </si>
  <si>
    <t>Cooperator ENG TY 1-3 Ave</t>
  </si>
  <si>
    <t>Federal ENG Type 3-4 Ave</t>
  </si>
  <si>
    <t>Federal ENG Type 6 Ave</t>
  </si>
  <si>
    <t>State /Coop ENG TY 4-6 Ave</t>
  </si>
  <si>
    <r>
      <t>DO NOT ENTER OR DELETE DATA OF CELLS WITH CALCULATED $$ OR  DAILY TOTALS  WHICH HAVE FORMULAS ! !</t>
    </r>
    <r>
      <rPr>
        <b/>
        <sz val="9"/>
        <color indexed="10"/>
        <rFont val="Arial"/>
        <family val="2"/>
      </rPr>
      <t xml:space="preserve"> [pw=FIRE]</t>
    </r>
  </si>
  <si>
    <t>Buying Teams (4) Regional</t>
  </si>
  <si>
    <t>LITE</t>
  </si>
  <si>
    <t>Generator / w Distribution</t>
  </si>
  <si>
    <t>Lite Towers</t>
  </si>
  <si>
    <t xml:space="preserve">Spreadsheet has frozen panes.  Check scroll bars before printing.  Should print on one page. </t>
  </si>
  <si>
    <t>Dozer PVT  - TY2 and 3</t>
  </si>
  <si>
    <t>$4,500-8,200</t>
  </si>
  <si>
    <t xml:space="preserve">Tanker -1&amp;2 (with RET) </t>
  </si>
  <si>
    <t>National Guard UH-60 w/Crew</t>
  </si>
  <si>
    <t xml:space="preserve">Pickup with Operator </t>
  </si>
  <si>
    <t xml:space="preserve">Travel  Air  (ONE WAY) </t>
  </si>
  <si>
    <t>Rates are based on I suite Standard Default rates for State Cooperators, IBPA's for local resources and Ch. 20 supplement.</t>
  </si>
  <si>
    <t xml:space="preserve">The aircraft grid does not calculate across the row.  It is assumed you will get daily costs from the, ASGS, Helibase Manager, IA Dispatcher, or directly from the Tanker Base and manually enter the amount. The cost will calculate down the column. The local IA Dispatch aircraft desk will have IA activity logs and air costs along with some contact information.  </t>
  </si>
  <si>
    <t>SEAT aircraft have a T-XXX three digit identifier.  Contracts are through the Aviation Management Directorate (AMD) or Idaho Department of Lands (IDL) in the GBCC.  There are about 15 SEAT aircraft under exclusive use contracts with AMD. The daily availability is charged to a National Bureau Account for exclusive use.  Other SEATS are under a CWN or Severity contract and daily availability can be charged to the fire code.  Daily availability is approximately $2700/ Day and may be apportioned to several fires or a single fire based on SEAT use for that day.</t>
  </si>
  <si>
    <t xml:space="preserve">  Aircraft costs are best obtained from the ASGS, Helibase Manager, and Heavy Tanker /SEAT bases on a daily basis.  Tanker bases will forward costs to the IA aircraft desk during the initial attack.  Air attack costs are also variable based on the aircraft contract and flight time.  Hours flown are available from IA aircraft desk or the ATGS when available.  ABS (Aviation Business Systems ) captures all Forest Service Contracted aircraft and requires a secure and approved logon.   Reports are no longer available for public viewing.  It is best to coordinate costs through the ASGS when assigned. </t>
  </si>
  <si>
    <t>Federal crew and engine rates are based on hourly personnel rates listed in the ISUITE standard default rate table.  Daily rates may be higher when crews carry a personnel count higher than the PMS 410-1 standards, work longer than 14 hours and are supported by chase vehicles and other support costs.</t>
  </si>
  <si>
    <t xml:space="preserve">State agency and State cooperator costs for crews, engines and overhead are (in part) based on actual invoices to  ASC - IF.   Costs include wages and benefits for actual hours worked, transportation costs, subsistence and lodging.   Engines, ( TY 3 and 4) may be staffed with 4 to 5 crew members and may have a chase vehicle for these engine types.   Apply equipment rates and conditions in the Cooperator Rate Agreement for State Cooperators. ISUITE COST MODULE users should examine the default rate applied to State owned equipment after posting personnel time. </t>
  </si>
  <si>
    <t xml:space="preserve"> Unprotect Sheet Pass Word = FIRE ( all caps).</t>
  </si>
  <si>
    <r>
      <t>Enter TOTAL Cumulative  Acres Burned</t>
    </r>
    <r>
      <rPr>
        <b/>
        <sz val="8"/>
        <rFont val="Arial"/>
        <family val="2"/>
      </rPr>
      <t xml:space="preserve"> 
Formula in Blue Cell</t>
    </r>
    <r>
      <rPr>
        <b/>
        <sz val="8"/>
        <color indexed="12"/>
        <rFont val="Arial"/>
        <family val="2"/>
      </rPr>
      <t xml:space="preserve"> [Cost per Acre]</t>
    </r>
  </si>
  <si>
    <r>
      <t xml:space="preserve">I suite
</t>
    </r>
    <r>
      <rPr>
        <b/>
        <sz val="8"/>
        <color indexed="9"/>
        <rFont val="Arial"/>
        <family val="2"/>
      </rPr>
      <t>KIND</t>
    </r>
    <r>
      <rPr>
        <sz val="8"/>
        <color indexed="9"/>
        <rFont val="Arial"/>
        <family val="0"/>
      </rPr>
      <t xml:space="preserve">
Code</t>
    </r>
  </si>
  <si>
    <t>SEAT 800 gal (w/RET)</t>
  </si>
  <si>
    <t>Aircraft have many cost variables including Exclusive Use vs. CWN rates and availability charges, standby charges, ferry flight, and landing fees among other related charges.  Retardant contracts also contain variables that will affect cost.  Contracted rates change during the fire season based on allocated quantities (pounds / gallons) and mixing/loading methods.  Generally, retardant costs range from $1.75 to $3.75.  Fixed wing air tanker costs are examples and include an estimated retardant cost @ $3.00/gallon.</t>
  </si>
  <si>
    <t xml:space="preserve">The incident person count is important for calculating meal, supply or cache costs.  Single resource personnel for overhead direct and overhead support (in-direct) is assigned a cost for wages and includes a cost for their government vehicle. </t>
  </si>
  <si>
    <r>
      <t xml:space="preserve">One blank row available for adding additional cost items.  Simply unlock sheet with password </t>
    </r>
    <r>
      <rPr>
        <sz val="10"/>
        <color indexed="10"/>
        <rFont val="Arial"/>
        <family val="2"/>
      </rPr>
      <t>FIRE.</t>
    </r>
    <r>
      <rPr>
        <sz val="10"/>
        <rFont val="Arial"/>
        <family val="2"/>
      </rPr>
      <t xml:space="preserve">  Add description and a daily unit cost.  You can change cost item descriptions and unit rates on other rows. Be sure to check row and column calculations when adding and changing the spreadsheet before protecting the sheet.</t>
    </r>
  </si>
  <si>
    <t>CONVAIR 580 (with / RET)</t>
  </si>
  <si>
    <t>Rocky Mountain  2012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</si>
</sst>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53">
    <font>
      <sz val="10"/>
      <name val="Arial"/>
      <family val="0"/>
    </font>
    <font>
      <sz val="11"/>
      <color indexed="8"/>
      <name val="Calibri"/>
      <family val="2"/>
    </font>
    <font>
      <sz val="8"/>
      <name val="Arial"/>
      <family val="0"/>
    </font>
    <font>
      <b/>
      <sz val="10"/>
      <name val="Arial"/>
      <family val="2"/>
    </font>
    <font>
      <sz val="9"/>
      <name val="Arial"/>
      <family val="0"/>
    </font>
    <font>
      <b/>
      <sz val="9"/>
      <name val="Arial"/>
      <family val="2"/>
    </font>
    <font>
      <sz val="10"/>
      <color indexed="9"/>
      <name val="Arial"/>
      <family val="0"/>
    </font>
    <font>
      <sz val="10"/>
      <color indexed="10"/>
      <name val="Arial"/>
      <family val="0"/>
    </font>
    <font>
      <b/>
      <sz val="9"/>
      <color indexed="9"/>
      <name val="Arial"/>
      <family val="2"/>
    </font>
    <font>
      <sz val="8"/>
      <color indexed="9"/>
      <name val="Arial"/>
      <family val="0"/>
    </font>
    <font>
      <b/>
      <sz val="8"/>
      <color indexed="9"/>
      <name val="Arial"/>
      <family val="2"/>
    </font>
    <font>
      <b/>
      <sz val="9"/>
      <color indexed="16"/>
      <name val="Arial"/>
      <family val="2"/>
    </font>
    <font>
      <b/>
      <sz val="10"/>
      <color indexed="9"/>
      <name val="Arial"/>
      <family val="2"/>
    </font>
    <font>
      <b/>
      <sz val="8"/>
      <name val="Arial"/>
      <family val="2"/>
    </font>
    <font>
      <b/>
      <sz val="8"/>
      <color indexed="10"/>
      <name val="Arial"/>
      <family val="2"/>
    </font>
    <font>
      <b/>
      <sz val="8"/>
      <color indexed="12"/>
      <name val="Arial"/>
      <family val="2"/>
    </font>
    <font>
      <b/>
      <sz val="9"/>
      <color indexed="8"/>
      <name val="Arial"/>
      <family val="2"/>
    </font>
    <font>
      <b/>
      <sz val="9"/>
      <color indexed="10"/>
      <name val="Arial"/>
      <family val="2"/>
    </font>
    <font>
      <u val="single"/>
      <sz val="10"/>
      <color indexed="12"/>
      <name val="Arial"/>
      <family val="0"/>
    </font>
    <font>
      <u val="single"/>
      <sz val="10"/>
      <color indexed="36"/>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indexed="12"/>
        <bgColor indexed="64"/>
      </patternFill>
    </fill>
    <fill>
      <patternFill patternType="solid">
        <fgColor indexed="4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right/>
      <top style="thick"/>
      <bottom/>
    </border>
    <border>
      <left style="thin"/>
      <right style="thin"/>
      <top style="thin"/>
      <bottom style="thin"/>
    </border>
    <border>
      <left style="medium"/>
      <right style="medium"/>
      <top style="medium"/>
      <bottom style="double"/>
    </border>
    <border>
      <left style="medium"/>
      <right style="dashed"/>
      <top style="thick"/>
      <bottom style="double"/>
    </border>
    <border>
      <left style="double">
        <color indexed="8"/>
      </left>
      <right style="medium"/>
      <top style="medium"/>
      <bottom style="double"/>
    </border>
    <border>
      <left style="double">
        <color indexed="8"/>
      </left>
      <right style="thin"/>
      <top style="thin"/>
      <bottom style="thin"/>
    </border>
    <border>
      <left style="double">
        <color indexed="8"/>
      </left>
      <right/>
      <top style="thick"/>
      <bottom/>
    </border>
    <border>
      <left style="thin"/>
      <right style="thin"/>
      <top style="thin"/>
      <bottom/>
    </border>
    <border>
      <left style="medium"/>
      <right style="medium"/>
      <top style="medium"/>
      <bottom style="medium"/>
    </border>
    <border>
      <left style="medium"/>
      <right/>
      <top style="medium"/>
      <bottom style="medium"/>
    </border>
    <border>
      <left style="thin"/>
      <right style="thin"/>
      <top/>
      <bottom style="thin"/>
    </border>
    <border>
      <left/>
      <right style="thin"/>
      <top style="double"/>
      <bottom style="double"/>
    </border>
    <border>
      <left style="thin"/>
      <right style="thin"/>
      <top style="double"/>
      <bottom style="double"/>
    </border>
    <border>
      <left style="double">
        <color indexed="8"/>
      </left>
      <right style="thin"/>
      <top style="double"/>
      <bottom style="double"/>
    </border>
    <border>
      <left style="dashed"/>
      <right/>
      <top style="double"/>
      <bottom style="double"/>
    </border>
    <border>
      <left style="thin"/>
      <right/>
      <top style="double"/>
      <bottom style="thin"/>
    </border>
    <border>
      <left style="thin"/>
      <right/>
      <top style="thin"/>
      <bottom style="thin"/>
    </border>
    <border>
      <left style="thin"/>
      <right/>
      <top/>
      <bottom style="thin"/>
    </border>
    <border>
      <left style="double">
        <color indexed="8"/>
      </left>
      <right style="medium"/>
      <top style="medium"/>
      <bottom style="medium"/>
    </border>
    <border>
      <left style="thin"/>
      <right/>
      <top style="thin"/>
      <bottom/>
    </border>
    <border>
      <left style="thin"/>
      <right style="thin"/>
      <top style="thin"/>
      <bottom style="double"/>
    </border>
    <border>
      <left style="thin"/>
      <right/>
      <top style="double"/>
      <bottom style="double"/>
    </border>
    <border>
      <left style="dashed"/>
      <right/>
      <top style="thick"/>
      <bottom style="double"/>
    </border>
    <border>
      <left style="medium"/>
      <right/>
      <top style="medium"/>
      <bottom style="double"/>
    </border>
    <border>
      <left style="medium"/>
      <right style="medium"/>
      <top style="double"/>
      <bottom style="thick"/>
    </border>
    <border>
      <left style="thin"/>
      <right style="thin"/>
      <top style="double"/>
      <bottom style="thin"/>
    </border>
    <border>
      <left/>
      <right>
        <color indexed="63"/>
      </right>
      <top/>
      <bottom style="double"/>
    </border>
    <border>
      <left/>
      <right style="thin"/>
      <top style="double"/>
      <bottom style="thick"/>
    </border>
    <border>
      <left/>
      <right style="thin"/>
      <top style="thick"/>
      <bottom/>
    </border>
    <border>
      <left style="dashed"/>
      <right style="thin"/>
      <top style="thick"/>
      <bottom style="double"/>
    </border>
    <border>
      <left>
        <color indexed="63"/>
      </left>
      <right>
        <color indexed="63"/>
      </right>
      <top style="double"/>
      <bottom style="thin"/>
    </border>
    <border>
      <left>
        <color indexed="63"/>
      </left>
      <right style="medium"/>
      <top style="double"/>
      <bottom style="thin"/>
    </border>
    <border>
      <left>
        <color indexed="63"/>
      </left>
      <right style="thin"/>
      <top style="thin"/>
      <bottom style="thin"/>
    </border>
    <border>
      <left style="medium"/>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color indexed="63"/>
      </top>
      <bottom style="medium"/>
    </border>
    <border>
      <left/>
      <right/>
      <top>
        <color indexed="63"/>
      </top>
      <bottom style="medium"/>
    </border>
    <border>
      <left/>
      <right style="medium"/>
      <top>
        <color indexed="63"/>
      </top>
      <bottom style="medium"/>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thin"/>
      <right style="thin"/>
      <top style="medium"/>
      <bottom style="thin"/>
    </border>
    <border>
      <left style="medium"/>
      <right/>
      <top style="thin"/>
      <bottom style="medium"/>
    </border>
    <border>
      <left style="thin"/>
      <right style="medium"/>
      <top style="thick"/>
      <bottom style="thin"/>
    </border>
    <border>
      <left style="thin"/>
      <right style="medium"/>
      <top style="thin"/>
      <bottom style="thin"/>
    </border>
    <border>
      <left style="thick"/>
      <right style="dashed"/>
      <top style="double"/>
      <bottom style="double"/>
    </border>
    <border>
      <left style="dashed"/>
      <right style="dashed"/>
      <top style="double"/>
      <bottom style="double"/>
    </border>
    <border>
      <left style="medium"/>
      <right style="thin"/>
      <top style="medium"/>
      <bottom style="thin"/>
    </border>
    <border>
      <left/>
      <right/>
      <top style="thick"/>
      <bottom style="double"/>
    </border>
    <border>
      <left/>
      <right style="medium"/>
      <top style="thick"/>
      <bottom style="double"/>
    </border>
    <border>
      <left/>
      <right/>
      <top style="thick"/>
      <bottom style="thick"/>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0">
    <xf numFmtId="0" fontId="0" fillId="0" borderId="0" xfId="0" applyAlignment="1">
      <alignment/>
    </xf>
    <xf numFmtId="0" fontId="0" fillId="0" borderId="0" xfId="0" applyFill="1" applyAlignment="1">
      <alignment/>
    </xf>
    <xf numFmtId="42" fontId="0" fillId="0" borderId="10" xfId="0" applyNumberFormat="1" applyFill="1" applyBorder="1" applyAlignment="1">
      <alignment/>
    </xf>
    <xf numFmtId="0" fontId="4" fillId="0" borderId="0" xfId="0" applyFont="1" applyAlignment="1">
      <alignment/>
    </xf>
    <xf numFmtId="0" fontId="4" fillId="0" borderId="0" xfId="0" applyFont="1" applyAlignment="1">
      <alignment/>
    </xf>
    <xf numFmtId="0" fontId="4" fillId="0" borderId="0" xfId="0" applyFont="1" applyFill="1" applyAlignment="1">
      <alignment/>
    </xf>
    <xf numFmtId="0" fontId="4" fillId="32" borderId="10" xfId="0" applyFont="1" applyFill="1" applyBorder="1" applyAlignment="1">
      <alignment horizontal="center"/>
    </xf>
    <xf numFmtId="0" fontId="4" fillId="33" borderId="11" xfId="0" applyFont="1" applyFill="1" applyBorder="1" applyAlignment="1">
      <alignment/>
    </xf>
    <xf numFmtId="0" fontId="4" fillId="0" borderId="0" xfId="0" applyFont="1" applyFill="1" applyAlignment="1">
      <alignment/>
    </xf>
    <xf numFmtId="42" fontId="3" fillId="34" borderId="11" xfId="0" applyNumberFormat="1" applyFont="1" applyFill="1" applyBorder="1" applyAlignment="1">
      <alignment/>
    </xf>
    <xf numFmtId="0" fontId="2" fillId="0" borderId="12" xfId="0" applyFont="1" applyFill="1" applyBorder="1" applyAlignment="1">
      <alignment horizontal="center"/>
    </xf>
    <xf numFmtId="164" fontId="11" fillId="35" borderId="0" xfId="0" applyNumberFormat="1" applyFont="1" applyFill="1" applyAlignment="1">
      <alignment/>
    </xf>
    <xf numFmtId="0" fontId="4" fillId="0" borderId="12" xfId="0" applyFont="1" applyBorder="1" applyAlignment="1" applyProtection="1">
      <alignment/>
      <protection locked="0"/>
    </xf>
    <xf numFmtId="0" fontId="4" fillId="32" borderId="13" xfId="0" applyFont="1" applyFill="1" applyBorder="1" applyAlignment="1" applyProtection="1">
      <alignment/>
      <protection locked="0"/>
    </xf>
    <xf numFmtId="0" fontId="4" fillId="32" borderId="12" xfId="0" applyFont="1" applyFill="1" applyBorder="1" applyAlignment="1" applyProtection="1">
      <alignment/>
      <protection locked="0"/>
    </xf>
    <xf numFmtId="0" fontId="4" fillId="35" borderId="12" xfId="0" applyFont="1" applyFill="1" applyBorder="1" applyAlignment="1" applyProtection="1">
      <alignment/>
      <protection locked="0"/>
    </xf>
    <xf numFmtId="0" fontId="4" fillId="33" borderId="11" xfId="0" applyFont="1" applyFill="1" applyBorder="1" applyAlignment="1" applyProtection="1">
      <alignment/>
      <protection locked="0"/>
    </xf>
    <xf numFmtId="0" fontId="7" fillId="0" borderId="14" xfId="0" applyFont="1" applyFill="1" applyBorder="1" applyAlignment="1" applyProtection="1">
      <alignment/>
      <protection locked="0"/>
    </xf>
    <xf numFmtId="0" fontId="4" fillId="32" borderId="13" xfId="0" applyFont="1" applyFill="1" applyBorder="1" applyAlignment="1" applyProtection="1">
      <alignment/>
      <protection locked="0"/>
    </xf>
    <xf numFmtId="0" fontId="4" fillId="32" borderId="12" xfId="0" applyFont="1" applyFill="1" applyBorder="1" applyAlignment="1" applyProtection="1">
      <alignment/>
      <protection locked="0"/>
    </xf>
    <xf numFmtId="0" fontId="4" fillId="35" borderId="12" xfId="0" applyFont="1" applyFill="1" applyBorder="1" applyAlignment="1" applyProtection="1">
      <alignment/>
      <protection locked="0"/>
    </xf>
    <xf numFmtId="42" fontId="5" fillId="33" borderId="11" xfId="0" applyNumberFormat="1" applyFont="1" applyFill="1" applyBorder="1" applyAlignment="1" applyProtection="1">
      <alignment/>
      <protection locked="0"/>
    </xf>
    <xf numFmtId="0" fontId="4" fillId="32" borderId="15" xfId="0" applyFont="1" applyFill="1" applyBorder="1" applyAlignment="1" applyProtection="1">
      <alignment/>
      <protection locked="0"/>
    </xf>
    <xf numFmtId="0" fontId="4" fillId="32" borderId="16" xfId="0" applyFont="1" applyFill="1" applyBorder="1" applyAlignment="1" applyProtection="1">
      <alignment/>
      <protection locked="0"/>
    </xf>
    <xf numFmtId="0" fontId="4" fillId="35" borderId="16" xfId="0" applyFont="1" applyFill="1" applyBorder="1" applyAlignment="1" applyProtection="1">
      <alignment/>
      <protection locked="0"/>
    </xf>
    <xf numFmtId="42" fontId="5" fillId="33" borderId="17" xfId="0" applyNumberFormat="1" applyFont="1" applyFill="1" applyBorder="1" applyAlignment="1" applyProtection="1">
      <alignment/>
      <protection locked="0"/>
    </xf>
    <xf numFmtId="0" fontId="4" fillId="0" borderId="18" xfId="0" applyFont="1" applyBorder="1" applyAlignment="1" applyProtection="1">
      <alignment/>
      <protection locked="0"/>
    </xf>
    <xf numFmtId="0" fontId="4" fillId="36" borderId="12" xfId="0" applyFont="1" applyFill="1" applyBorder="1" applyAlignment="1" applyProtection="1">
      <alignment/>
      <protection locked="0"/>
    </xf>
    <xf numFmtId="14" fontId="4" fillId="0" borderId="19" xfId="0" applyNumberFormat="1" applyFont="1" applyBorder="1" applyAlignment="1" applyProtection="1">
      <alignment/>
      <protection locked="0"/>
    </xf>
    <xf numFmtId="14" fontId="4" fillId="0" borderId="20" xfId="0" applyNumberFormat="1" applyFont="1" applyBorder="1" applyAlignment="1" applyProtection="1">
      <alignment/>
      <protection locked="0"/>
    </xf>
    <xf numFmtId="14" fontId="4" fillId="0" borderId="19" xfId="0" applyNumberFormat="1" applyFont="1" applyFill="1" applyBorder="1" applyAlignment="1" applyProtection="1">
      <alignment/>
      <protection locked="0"/>
    </xf>
    <xf numFmtId="14" fontId="0" fillId="0" borderId="19" xfId="0" applyNumberFormat="1" applyFill="1" applyBorder="1" applyAlignment="1" applyProtection="1">
      <alignment/>
      <protection locked="0"/>
    </xf>
    <xf numFmtId="0" fontId="4" fillId="0" borderId="21" xfId="0" applyFont="1" applyBorder="1" applyAlignment="1" applyProtection="1">
      <alignment/>
      <protection locked="0"/>
    </xf>
    <xf numFmtId="0" fontId="4" fillId="32" borderId="22" xfId="0" applyFont="1" applyFill="1" applyBorder="1" applyAlignment="1" applyProtection="1">
      <alignment/>
      <protection locked="0"/>
    </xf>
    <xf numFmtId="0" fontId="4" fillId="32" borderId="23" xfId="0" applyFont="1" applyFill="1" applyBorder="1" applyAlignment="1" applyProtection="1">
      <alignment/>
      <protection locked="0"/>
    </xf>
    <xf numFmtId="0" fontId="4" fillId="32" borderId="23" xfId="0" applyFont="1" applyFill="1" applyBorder="1" applyAlignment="1" applyProtection="1">
      <alignment/>
      <protection locked="0"/>
    </xf>
    <xf numFmtId="0" fontId="4" fillId="32" borderId="24" xfId="0" applyFont="1" applyFill="1" applyBorder="1" applyAlignment="1" applyProtection="1">
      <alignment/>
      <protection locked="0"/>
    </xf>
    <xf numFmtId="164" fontId="11" fillId="32" borderId="25" xfId="0" applyNumberFormat="1" applyFont="1" applyFill="1" applyBorder="1" applyAlignment="1">
      <alignment/>
    </xf>
    <xf numFmtId="164" fontId="11" fillId="32" borderId="26" xfId="0" applyNumberFormat="1" applyFont="1" applyFill="1" applyBorder="1" applyAlignment="1">
      <alignment/>
    </xf>
    <xf numFmtId="164" fontId="11" fillId="32" borderId="27" xfId="0" applyNumberFormat="1" applyFont="1" applyFill="1" applyBorder="1" applyAlignment="1">
      <alignment/>
    </xf>
    <xf numFmtId="0" fontId="2" fillId="35" borderId="12" xfId="0" applyFont="1" applyFill="1" applyBorder="1" applyAlignment="1">
      <alignment horizontal="center"/>
    </xf>
    <xf numFmtId="164" fontId="11" fillId="32" borderId="25" xfId="0" applyNumberFormat="1" applyFont="1" applyFill="1" applyBorder="1" applyAlignment="1">
      <alignment horizontal="center"/>
    </xf>
    <xf numFmtId="0" fontId="2" fillId="37" borderId="12" xfId="0" applyFont="1" applyFill="1" applyBorder="1" applyAlignment="1">
      <alignment horizontal="center"/>
    </xf>
    <xf numFmtId="164" fontId="16" fillId="37" borderId="28" xfId="0" applyNumberFormat="1" applyFont="1" applyFill="1" applyBorder="1" applyAlignment="1">
      <alignment/>
    </xf>
    <xf numFmtId="0" fontId="2" fillId="37" borderId="12" xfId="0" applyFont="1" applyFill="1" applyBorder="1" applyAlignment="1">
      <alignment horizontal="center"/>
    </xf>
    <xf numFmtId="164" fontId="16" fillId="37" borderId="27" xfId="0" applyNumberFormat="1" applyFont="1" applyFill="1" applyBorder="1" applyAlignment="1">
      <alignment/>
    </xf>
    <xf numFmtId="0" fontId="5" fillId="37" borderId="19" xfId="0" applyFont="1" applyFill="1" applyBorder="1" applyAlignment="1">
      <alignment/>
    </xf>
    <xf numFmtId="0" fontId="4" fillId="37" borderId="19" xfId="0" applyFont="1" applyFill="1" applyBorder="1" applyAlignment="1">
      <alignment/>
    </xf>
    <xf numFmtId="0" fontId="0" fillId="37" borderId="19" xfId="0" applyFill="1" applyBorder="1" applyAlignment="1">
      <alignment/>
    </xf>
    <xf numFmtId="0" fontId="4" fillId="37" borderId="19" xfId="0" applyFont="1" applyFill="1" applyBorder="1" applyAlignment="1">
      <alignment/>
    </xf>
    <xf numFmtId="0" fontId="0" fillId="37" borderId="20" xfId="0" applyFill="1" applyBorder="1" applyAlignment="1">
      <alignment/>
    </xf>
    <xf numFmtId="0" fontId="4" fillId="37" borderId="29" xfId="0" applyFont="1" applyFill="1" applyBorder="1" applyAlignment="1">
      <alignment/>
    </xf>
    <xf numFmtId="42" fontId="0" fillId="37" borderId="12" xfId="0" applyNumberFormat="1" applyFill="1" applyBorder="1" applyAlignment="1">
      <alignment/>
    </xf>
    <xf numFmtId="42" fontId="0" fillId="37" borderId="23" xfId="0" applyNumberFormat="1" applyFill="1" applyBorder="1" applyAlignment="1">
      <alignment/>
    </xf>
    <xf numFmtId="42" fontId="0" fillId="37" borderId="21" xfId="0" applyNumberFormat="1" applyFill="1" applyBorder="1" applyAlignment="1">
      <alignment/>
    </xf>
    <xf numFmtId="42" fontId="0" fillId="37" borderId="18" xfId="0" applyNumberFormat="1" applyFill="1" applyBorder="1" applyAlignment="1">
      <alignment/>
    </xf>
    <xf numFmtId="42" fontId="0" fillId="37" borderId="27" xfId="0" applyNumberFormat="1" applyFill="1" applyBorder="1" applyAlignment="1">
      <alignment/>
    </xf>
    <xf numFmtId="42" fontId="0" fillId="37" borderId="28" xfId="0" applyNumberFormat="1" applyFill="1" applyBorder="1" applyAlignment="1">
      <alignment/>
    </xf>
    <xf numFmtId="42" fontId="0" fillId="37" borderId="30" xfId="0" applyNumberFormat="1" applyFill="1" applyBorder="1" applyAlignment="1">
      <alignment/>
    </xf>
    <xf numFmtId="0" fontId="2" fillId="37" borderId="21" xfId="0" applyFont="1" applyFill="1" applyBorder="1" applyAlignment="1">
      <alignment horizontal="center"/>
    </xf>
    <xf numFmtId="0" fontId="13" fillId="37" borderId="31" xfId="0" applyFont="1" applyFill="1" applyBorder="1" applyAlignment="1">
      <alignment horizontal="center"/>
    </xf>
    <xf numFmtId="0" fontId="2" fillId="38" borderId="31" xfId="0" applyFont="1" applyFill="1" applyBorder="1" applyAlignment="1">
      <alignment horizontal="center"/>
    </xf>
    <xf numFmtId="0" fontId="2" fillId="38" borderId="32" xfId="0" applyFont="1" applyFill="1" applyBorder="1" applyAlignment="1">
      <alignment horizontal="center"/>
    </xf>
    <xf numFmtId="0" fontId="2" fillId="38" borderId="12" xfId="0" applyFont="1" applyFill="1" applyBorder="1" applyAlignment="1">
      <alignment horizontal="center"/>
    </xf>
    <xf numFmtId="0" fontId="9" fillId="38" borderId="12" xfId="0" applyFont="1" applyFill="1" applyBorder="1" applyAlignment="1">
      <alignment horizontal="center"/>
    </xf>
    <xf numFmtId="164" fontId="5" fillId="37" borderId="12" xfId="0" applyNumberFormat="1" applyFont="1" applyFill="1" applyBorder="1" applyAlignment="1">
      <alignment/>
    </xf>
    <xf numFmtId="42" fontId="0" fillId="39" borderId="33" xfId="0" applyNumberFormat="1" applyFill="1" applyBorder="1" applyAlignment="1">
      <alignment/>
    </xf>
    <xf numFmtId="0" fontId="4" fillId="34" borderId="13" xfId="0" applyFont="1" applyFill="1" applyBorder="1" applyAlignment="1" applyProtection="1">
      <alignment/>
      <protection locked="0"/>
    </xf>
    <xf numFmtId="42" fontId="0" fillId="34" borderId="13" xfId="0" applyNumberFormat="1" applyFill="1" applyBorder="1" applyAlignment="1">
      <alignment/>
    </xf>
    <xf numFmtId="0" fontId="4" fillId="34" borderId="13" xfId="0" applyFont="1" applyFill="1" applyBorder="1" applyAlignment="1" applyProtection="1">
      <alignment/>
      <protection locked="0"/>
    </xf>
    <xf numFmtId="42" fontId="0" fillId="34" borderId="34" xfId="0" applyNumberFormat="1" applyFill="1" applyBorder="1" applyAlignment="1">
      <alignment/>
    </xf>
    <xf numFmtId="0" fontId="4" fillId="34" borderId="15" xfId="0" applyFont="1" applyFill="1" applyBorder="1" applyAlignment="1" applyProtection="1">
      <alignment/>
      <protection locked="0"/>
    </xf>
    <xf numFmtId="0" fontId="4" fillId="34" borderId="34" xfId="0" applyFont="1" applyFill="1" applyBorder="1" applyAlignment="1">
      <alignment/>
    </xf>
    <xf numFmtId="0" fontId="4" fillId="32" borderId="35" xfId="0" applyFont="1" applyFill="1" applyBorder="1" applyAlignment="1" applyProtection="1">
      <alignment horizontal="center"/>
      <protection/>
    </xf>
    <xf numFmtId="41" fontId="0" fillId="0" borderId="12" xfId="0" applyNumberFormat="1" applyBorder="1" applyAlignment="1" applyProtection="1">
      <alignment/>
      <protection locked="0"/>
    </xf>
    <xf numFmtId="41" fontId="0" fillId="0" borderId="27" xfId="0" applyNumberFormat="1" applyBorder="1" applyAlignment="1" applyProtection="1">
      <alignment/>
      <protection locked="0"/>
    </xf>
    <xf numFmtId="164" fontId="13" fillId="37" borderId="36" xfId="0" applyNumberFormat="1" applyFont="1" applyFill="1" applyBorder="1" applyAlignment="1">
      <alignment/>
    </xf>
    <xf numFmtId="164" fontId="2" fillId="0" borderId="27" xfId="0" applyNumberFormat="1" applyFont="1" applyFill="1" applyBorder="1" applyAlignment="1" applyProtection="1">
      <alignment/>
      <protection locked="0"/>
    </xf>
    <xf numFmtId="0" fontId="4" fillId="37" borderId="37" xfId="0" applyFont="1" applyFill="1" applyBorder="1" applyAlignment="1">
      <alignment horizontal="center"/>
    </xf>
    <xf numFmtId="0" fontId="4" fillId="36" borderId="12" xfId="0" applyFont="1" applyFill="1" applyBorder="1" applyAlignment="1" applyProtection="1">
      <alignment/>
      <protection/>
    </xf>
    <xf numFmtId="37" fontId="0" fillId="0" borderId="12" xfId="0" applyNumberFormat="1" applyFill="1" applyBorder="1" applyAlignment="1" applyProtection="1">
      <alignment/>
      <protection locked="0"/>
    </xf>
    <xf numFmtId="37" fontId="0" fillId="0" borderId="27" xfId="0" applyNumberFormat="1" applyFill="1" applyBorder="1" applyAlignment="1" applyProtection="1">
      <alignment/>
      <protection locked="0"/>
    </xf>
    <xf numFmtId="42" fontId="0" fillId="0" borderId="38" xfId="0" applyNumberFormat="1" applyFill="1" applyBorder="1" applyAlignment="1">
      <alignment/>
    </xf>
    <xf numFmtId="42" fontId="3" fillId="34" borderId="39" xfId="0" applyNumberFormat="1" applyFont="1" applyFill="1" applyBorder="1" applyAlignment="1">
      <alignment/>
    </xf>
    <xf numFmtId="42" fontId="0" fillId="39" borderId="40" xfId="0" applyNumberFormat="1" applyFill="1" applyBorder="1" applyAlignment="1">
      <alignment/>
    </xf>
    <xf numFmtId="42" fontId="4" fillId="34" borderId="13" xfId="0" applyNumberFormat="1" applyFont="1" applyFill="1" applyBorder="1" applyAlignment="1">
      <alignment/>
    </xf>
    <xf numFmtId="164" fontId="5" fillId="37" borderId="27" xfId="0" applyNumberFormat="1" applyFont="1" applyFill="1" applyBorder="1" applyAlignment="1" applyProtection="1">
      <alignment/>
      <protection/>
    </xf>
    <xf numFmtId="0" fontId="0" fillId="0" borderId="0" xfId="0" applyAlignment="1">
      <alignment horizontal="left"/>
    </xf>
    <xf numFmtId="0" fontId="0" fillId="0" borderId="0" xfId="0" applyAlignment="1">
      <alignment/>
    </xf>
    <xf numFmtId="0" fontId="4" fillId="37" borderId="12" xfId="0" applyFont="1" applyFill="1" applyBorder="1" applyAlignment="1">
      <alignment horizontal="left"/>
    </xf>
    <xf numFmtId="0" fontId="4" fillId="37" borderId="36" xfId="0" applyFont="1" applyFill="1" applyBorder="1" applyAlignment="1">
      <alignment horizontal="left"/>
    </xf>
    <xf numFmtId="0" fontId="4" fillId="34" borderId="13" xfId="0" applyFont="1" applyFill="1" applyBorder="1" applyAlignment="1">
      <alignment horizontal="center"/>
    </xf>
    <xf numFmtId="0" fontId="5" fillId="37" borderId="41" xfId="0" applyFont="1" applyFill="1" applyBorder="1" applyAlignment="1" applyProtection="1">
      <alignment vertical="center"/>
      <protection locked="0"/>
    </xf>
    <xf numFmtId="0" fontId="3" fillId="37" borderId="41" xfId="0" applyFont="1" applyFill="1" applyBorder="1" applyAlignment="1">
      <alignment vertical="center"/>
    </xf>
    <xf numFmtId="0" fontId="3" fillId="37" borderId="42" xfId="0" applyFont="1" applyFill="1" applyBorder="1" applyAlignment="1">
      <alignment vertical="center"/>
    </xf>
    <xf numFmtId="0" fontId="4" fillId="37" borderId="27" xfId="0" applyFont="1" applyFill="1" applyBorder="1" applyAlignment="1">
      <alignment horizontal="left"/>
    </xf>
    <xf numFmtId="0" fontId="4" fillId="37" borderId="43" xfId="0" applyFont="1" applyFill="1" applyBorder="1" applyAlignment="1">
      <alignment horizontal="left"/>
    </xf>
    <xf numFmtId="0" fontId="0" fillId="0" borderId="43" xfId="0" applyBorder="1" applyAlignment="1">
      <alignment horizontal="left"/>
    </xf>
    <xf numFmtId="0" fontId="12" fillId="38" borderId="44" xfId="0" applyFont="1" applyFill="1" applyBorder="1" applyAlignment="1">
      <alignment horizontal="center"/>
    </xf>
    <xf numFmtId="0" fontId="12" fillId="38" borderId="45" xfId="0" applyFont="1" applyFill="1" applyBorder="1" applyAlignment="1">
      <alignment horizontal="center"/>
    </xf>
    <xf numFmtId="0" fontId="12" fillId="38" borderId="46" xfId="0" applyFont="1" applyFill="1" applyBorder="1" applyAlignment="1">
      <alignment horizontal="center"/>
    </xf>
    <xf numFmtId="0" fontId="12" fillId="38" borderId="47" xfId="0" applyFont="1" applyFill="1" applyBorder="1" applyAlignment="1">
      <alignment horizontal="center"/>
    </xf>
    <xf numFmtId="0" fontId="6" fillId="38" borderId="48" xfId="0" applyFont="1" applyFill="1" applyBorder="1" applyAlignment="1">
      <alignment horizontal="center"/>
    </xf>
    <xf numFmtId="0" fontId="6" fillId="38" borderId="49" xfId="0" applyFont="1" applyFill="1" applyBorder="1" applyAlignment="1">
      <alignment horizontal="center"/>
    </xf>
    <xf numFmtId="0" fontId="5" fillId="37" borderId="50" xfId="0" applyFont="1" applyFill="1" applyBorder="1" applyAlignment="1">
      <alignment horizontal="center"/>
    </xf>
    <xf numFmtId="0" fontId="16" fillId="37" borderId="20" xfId="0" applyFont="1" applyFill="1" applyBorder="1" applyAlignment="1">
      <alignment horizontal="center" vertical="center"/>
    </xf>
    <xf numFmtId="0" fontId="16" fillId="37" borderId="51" xfId="0" applyFont="1" applyFill="1" applyBorder="1" applyAlignment="1">
      <alignment horizontal="center" vertical="center"/>
    </xf>
    <xf numFmtId="0" fontId="16" fillId="37" borderId="52" xfId="0" applyFont="1" applyFill="1" applyBorder="1" applyAlignment="1">
      <alignment horizontal="center" vertical="center"/>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5" fillId="37" borderId="61" xfId="0" applyFont="1" applyFill="1" applyBorder="1" applyAlignment="1">
      <alignment horizontal="center"/>
    </xf>
    <xf numFmtId="0" fontId="5" fillId="37" borderId="62" xfId="0" applyFont="1" applyFill="1" applyBorder="1" applyAlignment="1">
      <alignment/>
    </xf>
    <xf numFmtId="0" fontId="5" fillId="37" borderId="60" xfId="0" applyFont="1" applyFill="1" applyBorder="1" applyAlignment="1">
      <alignment/>
    </xf>
    <xf numFmtId="0" fontId="4" fillId="37" borderId="27" xfId="0" applyFont="1" applyFill="1" applyBorder="1" applyAlignment="1" applyProtection="1">
      <alignment horizontal="left"/>
      <protection/>
    </xf>
    <xf numFmtId="0" fontId="4" fillId="37" borderId="43" xfId="0" applyFont="1" applyFill="1" applyBorder="1" applyAlignment="1" applyProtection="1">
      <alignment horizontal="left"/>
      <protection/>
    </xf>
    <xf numFmtId="0" fontId="0" fillId="0" borderId="43" xfId="0" applyBorder="1" applyAlignment="1" applyProtection="1">
      <alignment horizontal="left"/>
      <protection/>
    </xf>
    <xf numFmtId="0" fontId="4" fillId="37" borderId="12" xfId="0" applyFont="1" applyFill="1" applyBorder="1" applyAlignment="1">
      <alignment horizontal="left" wrapText="1"/>
    </xf>
    <xf numFmtId="0" fontId="5" fillId="0" borderId="12" xfId="0" applyFont="1" applyBorder="1" applyAlignment="1">
      <alignment horizontal="left"/>
    </xf>
    <xf numFmtId="0" fontId="4" fillId="35" borderId="56" xfId="0" applyFont="1" applyFill="1" applyBorder="1" applyAlignment="1">
      <alignment horizontal="left" wrapText="1"/>
    </xf>
    <xf numFmtId="0" fontId="4" fillId="35" borderId="60" xfId="0" applyFont="1" applyFill="1" applyBorder="1" applyAlignment="1">
      <alignment horizontal="left" wrapText="1"/>
    </xf>
    <xf numFmtId="0" fontId="4" fillId="37" borderId="27" xfId="0" applyFont="1" applyFill="1" applyBorder="1" applyAlignment="1">
      <alignment horizontal="left" wrapText="1"/>
    </xf>
    <xf numFmtId="0" fontId="4" fillId="37" borderId="43" xfId="0" applyFont="1" applyFill="1" applyBorder="1" applyAlignment="1">
      <alignment horizontal="left" wrapText="1"/>
    </xf>
    <xf numFmtId="0" fontId="2" fillId="37" borderId="12" xfId="0" applyFont="1" applyFill="1" applyBorder="1" applyAlignment="1">
      <alignment horizontal="left"/>
    </xf>
    <xf numFmtId="0" fontId="4" fillId="37" borderId="21" xfId="0" applyFont="1" applyFill="1" applyBorder="1" applyAlignment="1">
      <alignment horizontal="left"/>
    </xf>
    <xf numFmtId="0" fontId="5" fillId="34" borderId="13" xfId="0" applyFont="1" applyFill="1" applyBorder="1" applyAlignment="1">
      <alignment horizontal="center"/>
    </xf>
    <xf numFmtId="0" fontId="9" fillId="38" borderId="63" xfId="0" applyFont="1" applyFill="1" applyBorder="1" applyAlignment="1">
      <alignment horizontal="center" wrapText="1"/>
    </xf>
    <xf numFmtId="0" fontId="9" fillId="38" borderId="64" xfId="0" applyFont="1" applyFill="1" applyBorder="1" applyAlignment="1">
      <alignment horizontal="center"/>
    </xf>
    <xf numFmtId="0" fontId="5" fillId="37" borderId="65" xfId="0" applyFont="1" applyFill="1" applyBorder="1" applyAlignment="1">
      <alignment horizontal="center"/>
    </xf>
    <xf numFmtId="0" fontId="5" fillId="37" borderId="66" xfId="0" applyFont="1" applyFill="1" applyBorder="1" applyAlignment="1">
      <alignment horizontal="center"/>
    </xf>
    <xf numFmtId="0" fontId="5" fillId="37" borderId="67" xfId="0" applyFont="1" applyFill="1" applyBorder="1" applyAlignment="1">
      <alignment/>
    </xf>
    <xf numFmtId="0" fontId="5" fillId="37" borderId="61" xfId="0" applyFont="1" applyFill="1" applyBorder="1" applyAlignment="1">
      <alignment/>
    </xf>
    <xf numFmtId="0" fontId="4" fillId="37" borderId="56" xfId="0" applyFont="1" applyFill="1" applyBorder="1" applyAlignment="1">
      <alignment horizontal="left"/>
    </xf>
    <xf numFmtId="0" fontId="4" fillId="37" borderId="60" xfId="0" applyFont="1" applyFill="1" applyBorder="1" applyAlignment="1">
      <alignment horizontal="left"/>
    </xf>
    <xf numFmtId="0" fontId="8" fillId="38" borderId="19" xfId="0" applyFont="1" applyFill="1" applyBorder="1" applyAlignment="1">
      <alignment horizontal="center"/>
    </xf>
    <xf numFmtId="0" fontId="4" fillId="0" borderId="0" xfId="0" applyFont="1" applyFill="1" applyAlignment="1">
      <alignment horizontal="center"/>
    </xf>
    <xf numFmtId="0" fontId="5" fillId="37" borderId="20" xfId="0" applyFont="1" applyFill="1" applyBorder="1" applyAlignment="1">
      <alignment horizontal="left"/>
    </xf>
    <xf numFmtId="0" fontId="5" fillId="37" borderId="52" xfId="0" applyFont="1" applyFill="1" applyBorder="1" applyAlignment="1">
      <alignment horizontal="left"/>
    </xf>
    <xf numFmtId="0" fontId="5" fillId="37" borderId="37" xfId="0" applyFont="1" applyFill="1" applyBorder="1" applyAlignment="1">
      <alignment horizontal="center"/>
    </xf>
    <xf numFmtId="0" fontId="5" fillId="0" borderId="10" xfId="0" applyFont="1" applyFill="1" applyBorder="1" applyAlignment="1">
      <alignment horizontal="center"/>
    </xf>
    <xf numFmtId="0" fontId="14" fillId="0" borderId="68" xfId="0" applyFont="1" applyFill="1" applyBorder="1" applyAlignment="1">
      <alignment horizontal="center" wrapText="1"/>
    </xf>
    <xf numFmtId="0" fontId="14" fillId="0" borderId="69" xfId="0" applyFont="1" applyFill="1" applyBorder="1" applyAlignment="1">
      <alignment horizontal="center" wrapText="1"/>
    </xf>
    <xf numFmtId="0" fontId="5" fillId="34" borderId="70" xfId="0" applyFont="1" applyFill="1" applyBorder="1" applyAlignment="1">
      <alignment horizontal="center"/>
    </xf>
    <xf numFmtId="0" fontId="4" fillId="0" borderId="0" xfId="0" applyFont="1" applyAlignment="1">
      <alignment horizontal="center"/>
    </xf>
    <xf numFmtId="0" fontId="4" fillId="37" borderId="27" xfId="0" applyFont="1" applyFill="1" applyBorder="1" applyAlignment="1">
      <alignment wrapText="1"/>
    </xf>
    <xf numFmtId="0" fontId="4" fillId="37" borderId="43" xfId="0" applyFont="1" applyFill="1" applyBorder="1" applyAlignment="1">
      <alignment wrapText="1"/>
    </xf>
    <xf numFmtId="0" fontId="0" fillId="0" borderId="27" xfId="0" applyFont="1" applyBorder="1" applyAlignment="1">
      <alignment horizontal="left" vertical="center" wrapText="1"/>
    </xf>
    <xf numFmtId="0" fontId="0" fillId="0" borderId="71" xfId="0" applyBorder="1" applyAlignment="1">
      <alignment horizontal="left" vertical="center" wrapText="1"/>
    </xf>
    <xf numFmtId="0" fontId="0" fillId="0" borderId="43" xfId="0" applyBorder="1" applyAlignment="1">
      <alignment horizontal="left" vertical="center" wrapText="1"/>
    </xf>
    <xf numFmtId="0" fontId="3" fillId="0" borderId="27" xfId="0" applyFont="1" applyBorder="1" applyAlignment="1">
      <alignment vertical="center"/>
    </xf>
    <xf numFmtId="0" fontId="3" fillId="0" borderId="71" xfId="0" applyFont="1" applyBorder="1" applyAlignment="1">
      <alignment vertical="center"/>
    </xf>
    <xf numFmtId="0" fontId="3" fillId="0" borderId="43" xfId="0" applyFont="1" applyBorder="1" applyAlignment="1">
      <alignment vertical="center"/>
    </xf>
    <xf numFmtId="0" fontId="0" fillId="0" borderId="27" xfId="0" applyFont="1" applyBorder="1" applyAlignment="1">
      <alignment vertical="center" wrapText="1"/>
    </xf>
    <xf numFmtId="0" fontId="0" fillId="0" borderId="71" xfId="0" applyBorder="1" applyAlignment="1">
      <alignment vertical="center" wrapText="1"/>
    </xf>
    <xf numFmtId="0" fontId="0" fillId="0" borderId="43"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N141"/>
  <sheetViews>
    <sheetView tabSelected="1" zoomScalePageLayoutView="0" workbookViewId="0" topLeftCell="A1">
      <pane xSplit="4" ySplit="5" topLeftCell="E6" activePane="bottomRight" state="frozen"/>
      <selection pane="topLeft" activeCell="A1" sqref="A1"/>
      <selection pane="topRight" activeCell="D1" sqref="D1"/>
      <selection pane="bottomLeft" activeCell="A5" sqref="A5"/>
      <selection pane="bottomRight" activeCell="E15" sqref="E15"/>
    </sheetView>
  </sheetViews>
  <sheetFormatPr defaultColWidth="9.140625" defaultRowHeight="12.75"/>
  <cols>
    <col min="1" max="1" width="6.00390625" style="10" customWidth="1"/>
    <col min="2" max="2" width="9.140625" style="3" customWidth="1"/>
    <col min="3" max="3" width="13.00390625" style="3" customWidth="1"/>
    <col min="4" max="4" width="9.00390625" style="4" bestFit="1" customWidth="1"/>
    <col min="5" max="5" width="5.140625" style="4" bestFit="1" customWidth="1"/>
    <col min="6" max="6" width="9.7109375" style="0" bestFit="1" customWidth="1"/>
    <col min="7" max="7" width="5.8515625" style="3" customWidth="1"/>
    <col min="8" max="8" width="9.7109375" style="0" customWidth="1"/>
    <col min="9" max="9" width="5.7109375" style="4" customWidth="1"/>
    <col min="10" max="10" width="9.7109375" style="0" customWidth="1"/>
    <col min="11" max="11" width="6.57421875" style="4" bestFit="1" customWidth="1"/>
    <col min="12" max="12" width="9.7109375" style="0" customWidth="1"/>
    <col min="13" max="13" width="6.00390625" style="4" bestFit="1" customWidth="1"/>
    <col min="14" max="14" width="10.28125" style="0" bestFit="1" customWidth="1"/>
  </cols>
  <sheetData>
    <row r="1" spans="1:14" ht="21.75" customHeight="1" thickTop="1">
      <c r="A1" s="131" t="s">
        <v>128</v>
      </c>
      <c r="B1" s="135" t="s">
        <v>22</v>
      </c>
      <c r="C1" s="136"/>
      <c r="D1" s="108"/>
      <c r="E1" s="114"/>
      <c r="F1" s="116" t="s">
        <v>23</v>
      </c>
      <c r="G1" s="116"/>
      <c r="H1" s="108"/>
      <c r="I1" s="109"/>
      <c r="J1" s="110"/>
      <c r="K1" s="98" t="s">
        <v>77</v>
      </c>
      <c r="L1" s="99"/>
      <c r="M1" s="99"/>
      <c r="N1" s="100"/>
    </row>
    <row r="2" spans="1:14" ht="19.5" customHeight="1" thickBot="1">
      <c r="A2" s="132"/>
      <c r="B2" s="117" t="s">
        <v>13</v>
      </c>
      <c r="C2" s="118"/>
      <c r="D2" s="111"/>
      <c r="E2" s="115"/>
      <c r="F2" s="104" t="s">
        <v>24</v>
      </c>
      <c r="G2" s="104"/>
      <c r="H2" s="111"/>
      <c r="I2" s="112"/>
      <c r="J2" s="113"/>
      <c r="K2" s="101" t="s">
        <v>134</v>
      </c>
      <c r="L2" s="102"/>
      <c r="M2" s="102"/>
      <c r="N2" s="103"/>
    </row>
    <row r="3" spans="1:14" ht="19.5" customHeight="1" thickBot="1">
      <c r="A3" s="132"/>
      <c r="B3" s="105" t="s">
        <v>108</v>
      </c>
      <c r="C3" s="106"/>
      <c r="D3" s="106"/>
      <c r="E3" s="106"/>
      <c r="F3" s="106"/>
      <c r="G3" s="106"/>
      <c r="H3" s="106"/>
      <c r="I3" s="106"/>
      <c r="J3" s="106"/>
      <c r="K3" s="106"/>
      <c r="L3" s="106"/>
      <c r="M3" s="106"/>
      <c r="N3" s="107"/>
    </row>
    <row r="4" spans="1:14" ht="13.5" thickBot="1">
      <c r="A4" s="132"/>
      <c r="B4" s="139" t="s">
        <v>21</v>
      </c>
      <c r="C4" s="139"/>
      <c r="D4" s="139"/>
      <c r="E4" s="47" t="s">
        <v>0</v>
      </c>
      <c r="F4" s="28"/>
      <c r="G4" s="49" t="s">
        <v>0</v>
      </c>
      <c r="H4" s="28"/>
      <c r="I4" s="47" t="s">
        <v>0</v>
      </c>
      <c r="J4" s="29"/>
      <c r="K4" s="51" t="s">
        <v>0</v>
      </c>
      <c r="L4" s="30" t="s">
        <v>12</v>
      </c>
      <c r="M4" s="47" t="s">
        <v>0</v>
      </c>
      <c r="N4" s="31" t="s">
        <v>12</v>
      </c>
    </row>
    <row r="5" spans="1:14" ht="13.5" thickBot="1">
      <c r="A5" s="132"/>
      <c r="B5" s="141" t="s">
        <v>84</v>
      </c>
      <c r="C5" s="142"/>
      <c r="D5" s="46" t="s">
        <v>2</v>
      </c>
      <c r="E5" s="47" t="s">
        <v>1</v>
      </c>
      <c r="F5" s="48" t="s">
        <v>2</v>
      </c>
      <c r="G5" s="49" t="s">
        <v>1</v>
      </c>
      <c r="H5" s="48" t="s">
        <v>2</v>
      </c>
      <c r="I5" s="47" t="s">
        <v>1</v>
      </c>
      <c r="J5" s="50" t="s">
        <v>2</v>
      </c>
      <c r="K5" s="51" t="s">
        <v>1</v>
      </c>
      <c r="L5" s="48" t="s">
        <v>2</v>
      </c>
      <c r="M5" s="47" t="s">
        <v>1</v>
      </c>
      <c r="N5" s="48" t="s">
        <v>2</v>
      </c>
    </row>
    <row r="6" spans="1:14" ht="12.75">
      <c r="A6" s="42" t="s">
        <v>25</v>
      </c>
      <c r="B6" s="129" t="s">
        <v>16</v>
      </c>
      <c r="C6" s="129"/>
      <c r="D6" s="43">
        <v>10500</v>
      </c>
      <c r="E6" s="12">
        <v>0</v>
      </c>
      <c r="F6" s="52">
        <f>$D$6*E6</f>
        <v>0</v>
      </c>
      <c r="G6" s="12">
        <v>0</v>
      </c>
      <c r="H6" s="52">
        <f>$D$6*G6</f>
        <v>0</v>
      </c>
      <c r="I6" s="12">
        <v>0</v>
      </c>
      <c r="J6" s="52">
        <f>$D$6*I6</f>
        <v>0</v>
      </c>
      <c r="K6" s="12">
        <v>0</v>
      </c>
      <c r="L6" s="52">
        <f>$D$6*K6</f>
        <v>0</v>
      </c>
      <c r="M6" s="12">
        <v>0</v>
      </c>
      <c r="N6" s="52">
        <f>$D$6*M6</f>
        <v>0</v>
      </c>
    </row>
    <row r="7" spans="1:14" ht="12.75">
      <c r="A7" s="42" t="s">
        <v>26</v>
      </c>
      <c r="B7" s="89" t="s">
        <v>17</v>
      </c>
      <c r="C7" s="89"/>
      <c r="D7" s="43">
        <v>10500</v>
      </c>
      <c r="E7" s="12">
        <v>0</v>
      </c>
      <c r="F7" s="52">
        <f>$D$7*E7</f>
        <v>0</v>
      </c>
      <c r="G7" s="12">
        <v>0</v>
      </c>
      <c r="H7" s="52">
        <f>$D$7*G7</f>
        <v>0</v>
      </c>
      <c r="I7" s="12">
        <v>0</v>
      </c>
      <c r="J7" s="56">
        <f>$D$7*I7</f>
        <v>0</v>
      </c>
      <c r="K7" s="12">
        <v>0</v>
      </c>
      <c r="L7" s="52">
        <f>$D$7*K7</f>
        <v>0</v>
      </c>
      <c r="M7" s="12">
        <v>0</v>
      </c>
      <c r="N7" s="52">
        <f>$D$7*M7</f>
        <v>0</v>
      </c>
    </row>
    <row r="8" spans="1:14" ht="12.75">
      <c r="A8" s="42" t="s">
        <v>25</v>
      </c>
      <c r="B8" s="89" t="s">
        <v>75</v>
      </c>
      <c r="C8" s="89"/>
      <c r="D8" s="43">
        <v>5100</v>
      </c>
      <c r="E8" s="12">
        <v>0</v>
      </c>
      <c r="F8" s="52">
        <f>$D$8*E8</f>
        <v>0</v>
      </c>
      <c r="G8" s="12">
        <v>0</v>
      </c>
      <c r="H8" s="52">
        <f>$D$8*G8</f>
        <v>0</v>
      </c>
      <c r="I8" s="12">
        <v>0</v>
      </c>
      <c r="J8" s="56">
        <f>$D$8*I8</f>
        <v>0</v>
      </c>
      <c r="K8" s="12">
        <v>0</v>
      </c>
      <c r="L8" s="52">
        <f>$D$8*K8</f>
        <v>0</v>
      </c>
      <c r="M8" s="12">
        <v>0</v>
      </c>
      <c r="N8" s="52">
        <f>$D$8*M8</f>
        <v>0</v>
      </c>
    </row>
    <row r="9" spans="1:14" ht="12.75">
      <c r="A9" s="42" t="s">
        <v>25</v>
      </c>
      <c r="B9" s="89" t="s">
        <v>18</v>
      </c>
      <c r="C9" s="89"/>
      <c r="D9" s="43">
        <v>11400</v>
      </c>
      <c r="E9" s="12">
        <v>0</v>
      </c>
      <c r="F9" s="52">
        <f>$D$9*E9</f>
        <v>0</v>
      </c>
      <c r="G9" s="12">
        <v>0</v>
      </c>
      <c r="H9" s="52">
        <f>$D$9*G9</f>
        <v>0</v>
      </c>
      <c r="I9" s="12">
        <v>0</v>
      </c>
      <c r="J9" s="56">
        <f>$D$9*I9</f>
        <v>0</v>
      </c>
      <c r="K9" s="12">
        <v>0</v>
      </c>
      <c r="L9" s="52">
        <f>$D$9*K9</f>
        <v>0</v>
      </c>
      <c r="M9" s="12">
        <v>0</v>
      </c>
      <c r="N9" s="52">
        <f>$D$9*M9</f>
        <v>0</v>
      </c>
    </row>
    <row r="10" spans="1:14" ht="12.75">
      <c r="A10" s="42" t="s">
        <v>25</v>
      </c>
      <c r="B10" s="89" t="s">
        <v>79</v>
      </c>
      <c r="C10" s="89"/>
      <c r="D10" s="43">
        <v>10800</v>
      </c>
      <c r="E10" s="12">
        <v>0</v>
      </c>
      <c r="F10" s="52">
        <f>$D$10*E10</f>
        <v>0</v>
      </c>
      <c r="G10" s="12">
        <v>0</v>
      </c>
      <c r="H10" s="52">
        <f>$D$10*G10</f>
        <v>0</v>
      </c>
      <c r="I10" s="12">
        <v>0</v>
      </c>
      <c r="J10" s="56">
        <f>$D$10*I10</f>
        <v>0</v>
      </c>
      <c r="K10" s="12">
        <v>0</v>
      </c>
      <c r="L10" s="52">
        <f>$D$10*K10</f>
        <v>0</v>
      </c>
      <c r="M10" s="12">
        <v>0</v>
      </c>
      <c r="N10" s="52">
        <f>$D$10*M10</f>
        <v>0</v>
      </c>
    </row>
    <row r="11" spans="1:14" ht="12.75">
      <c r="A11" s="44" t="s">
        <v>27</v>
      </c>
      <c r="B11" s="95" t="s">
        <v>70</v>
      </c>
      <c r="C11" s="96"/>
      <c r="D11" s="45">
        <v>2800</v>
      </c>
      <c r="E11" s="12">
        <v>0</v>
      </c>
      <c r="F11" s="52">
        <f>$D$11*E11</f>
        <v>0</v>
      </c>
      <c r="G11" s="12">
        <v>0</v>
      </c>
      <c r="H11" s="52">
        <f>$D$11*G11</f>
        <v>0</v>
      </c>
      <c r="I11" s="12">
        <v>0</v>
      </c>
      <c r="J11" s="56">
        <f>$D$11*I11</f>
        <v>0</v>
      </c>
      <c r="K11" s="12">
        <v>0</v>
      </c>
      <c r="L11" s="52">
        <f>$D$11*K11</f>
        <v>0</v>
      </c>
      <c r="M11" s="12">
        <v>0</v>
      </c>
      <c r="N11" s="52">
        <f>$D$11*M11</f>
        <v>0</v>
      </c>
    </row>
    <row r="12" spans="1:14" ht="12.75">
      <c r="A12" s="42" t="s">
        <v>81</v>
      </c>
      <c r="B12" s="95" t="s">
        <v>82</v>
      </c>
      <c r="C12" s="96"/>
      <c r="D12" s="45">
        <v>2500</v>
      </c>
      <c r="E12" s="12">
        <v>0</v>
      </c>
      <c r="F12" s="52">
        <f>$D$12*E12</f>
        <v>0</v>
      </c>
      <c r="G12" s="12">
        <v>0</v>
      </c>
      <c r="H12" s="52">
        <f>$D$12*G12</f>
        <v>0</v>
      </c>
      <c r="I12" s="12">
        <v>0</v>
      </c>
      <c r="J12" s="56">
        <f>$D$12*I12</f>
        <v>0</v>
      </c>
      <c r="K12" s="12">
        <v>0</v>
      </c>
      <c r="L12" s="52">
        <f>$D$12*K12</f>
        <v>0</v>
      </c>
      <c r="M12" s="12">
        <v>0</v>
      </c>
      <c r="N12" s="52">
        <f>$D$12*M12</f>
        <v>0</v>
      </c>
    </row>
    <row r="13" spans="1:14" ht="13.5" thickBot="1">
      <c r="A13" s="42" t="s">
        <v>39</v>
      </c>
      <c r="B13" s="137" t="s">
        <v>71</v>
      </c>
      <c r="C13" s="138"/>
      <c r="D13" s="43">
        <v>2800</v>
      </c>
      <c r="E13" s="12">
        <v>0</v>
      </c>
      <c r="F13" s="52">
        <f>$D$13*E13</f>
        <v>0</v>
      </c>
      <c r="G13" s="12">
        <v>0</v>
      </c>
      <c r="H13" s="52">
        <f>$D$13*G13</f>
        <v>0</v>
      </c>
      <c r="I13" s="12">
        <v>0</v>
      </c>
      <c r="J13" s="56">
        <f>$D$13*I13</f>
        <v>0</v>
      </c>
      <c r="K13" s="12">
        <v>0</v>
      </c>
      <c r="L13" s="52">
        <f>$D$13*K13</f>
        <v>0</v>
      </c>
      <c r="M13" s="12">
        <v>0</v>
      </c>
      <c r="N13" s="52">
        <f>$D$13*M13</f>
        <v>0</v>
      </c>
    </row>
    <row r="14" spans="1:14" ht="14.25" thickBot="1" thickTop="1">
      <c r="A14" s="61"/>
      <c r="B14" s="130" t="s">
        <v>4</v>
      </c>
      <c r="C14" s="130"/>
      <c r="D14" s="41" t="s">
        <v>15</v>
      </c>
      <c r="E14" s="13">
        <v>0</v>
      </c>
      <c r="F14" s="68">
        <f>SUM(F6:F13)</f>
        <v>0</v>
      </c>
      <c r="G14" s="18">
        <v>0</v>
      </c>
      <c r="H14" s="68">
        <f>SUM(H6:H13)</f>
        <v>0</v>
      </c>
      <c r="I14" s="13">
        <v>0</v>
      </c>
      <c r="J14" s="70">
        <f>SUM(J6:J13)</f>
        <v>0</v>
      </c>
      <c r="K14" s="22">
        <v>0</v>
      </c>
      <c r="L14" s="68">
        <f>SUM(L6:L13)</f>
        <v>0</v>
      </c>
      <c r="M14" s="13">
        <v>0</v>
      </c>
      <c r="N14" s="68">
        <f>SUM(N6:N13)</f>
        <v>0</v>
      </c>
    </row>
    <row r="15" spans="1:14" ht="14.25" thickBot="1" thickTop="1">
      <c r="A15" s="62"/>
      <c r="B15" s="133" t="s">
        <v>28</v>
      </c>
      <c r="C15" s="134"/>
      <c r="D15" s="37">
        <v>840</v>
      </c>
      <c r="E15" s="33">
        <v>0</v>
      </c>
      <c r="F15" s="53">
        <f>$D$15*E15</f>
        <v>0</v>
      </c>
      <c r="G15" s="34">
        <v>0</v>
      </c>
      <c r="H15" s="53">
        <f>$D$15*G15</f>
        <v>0</v>
      </c>
      <c r="I15" s="35">
        <v>0</v>
      </c>
      <c r="J15" s="53">
        <f>$D$15*I15</f>
        <v>0</v>
      </c>
      <c r="K15" s="36">
        <v>0</v>
      </c>
      <c r="L15" s="53">
        <f>$D$15*K15</f>
        <v>0</v>
      </c>
      <c r="M15" s="34">
        <v>0</v>
      </c>
      <c r="N15" s="53">
        <f>$D$15*M15</f>
        <v>0</v>
      </c>
    </row>
    <row r="16" spans="1:14" ht="13.5" thickTop="1">
      <c r="A16" s="42" t="s">
        <v>40</v>
      </c>
      <c r="B16" s="89" t="s">
        <v>105</v>
      </c>
      <c r="C16" s="89"/>
      <c r="D16" s="45">
        <v>2000</v>
      </c>
      <c r="E16" s="32">
        <v>0</v>
      </c>
      <c r="F16" s="54">
        <f>$D$16*E16</f>
        <v>0</v>
      </c>
      <c r="G16" s="32">
        <v>0</v>
      </c>
      <c r="H16" s="54">
        <f>$D$16*G16</f>
        <v>0</v>
      </c>
      <c r="I16" s="32">
        <v>0</v>
      </c>
      <c r="J16" s="57">
        <f>$D$16*I16</f>
        <v>0</v>
      </c>
      <c r="K16" s="32">
        <v>0</v>
      </c>
      <c r="L16" s="54">
        <f>$D$16*K16</f>
        <v>0</v>
      </c>
      <c r="M16" s="32">
        <v>0</v>
      </c>
      <c r="N16" s="54">
        <f>$D$16*M16</f>
        <v>0</v>
      </c>
    </row>
    <row r="17" spans="1:14" ht="12.75">
      <c r="A17" s="42" t="s">
        <v>40</v>
      </c>
      <c r="B17" s="89" t="s">
        <v>106</v>
      </c>
      <c r="C17" s="89"/>
      <c r="D17" s="45">
        <v>1500</v>
      </c>
      <c r="E17" s="12">
        <v>0</v>
      </c>
      <c r="F17" s="52">
        <f>$D$17*E17</f>
        <v>0</v>
      </c>
      <c r="G17" s="12">
        <v>0</v>
      </c>
      <c r="H17" s="52">
        <f>$D$17*G17</f>
        <v>0</v>
      </c>
      <c r="I17" s="12">
        <v>0</v>
      </c>
      <c r="J17" s="56">
        <f>$D$17*I17</f>
        <v>0</v>
      </c>
      <c r="K17" s="12">
        <v>0</v>
      </c>
      <c r="L17" s="52">
        <f>$D$17*K17</f>
        <v>0</v>
      </c>
      <c r="M17" s="12">
        <v>0</v>
      </c>
      <c r="N17" s="52">
        <f>$D$17*M17</f>
        <v>0</v>
      </c>
    </row>
    <row r="18" spans="1:14" ht="12.75">
      <c r="A18" s="59" t="s">
        <v>40</v>
      </c>
      <c r="B18" s="89" t="s">
        <v>104</v>
      </c>
      <c r="C18" s="89"/>
      <c r="D18" s="43">
        <v>3000</v>
      </c>
      <c r="E18" s="12">
        <v>0</v>
      </c>
      <c r="F18" s="52">
        <f>$D$18*E18</f>
        <v>0</v>
      </c>
      <c r="G18" s="12">
        <v>0</v>
      </c>
      <c r="H18" s="52">
        <f>$D$18*G18</f>
        <v>0</v>
      </c>
      <c r="I18" s="12">
        <v>0</v>
      </c>
      <c r="J18" s="52">
        <f>$D$18*I18</f>
        <v>0</v>
      </c>
      <c r="K18" s="12">
        <v>0</v>
      </c>
      <c r="L18" s="52">
        <f>$D$18*K18</f>
        <v>0</v>
      </c>
      <c r="M18" s="12">
        <v>0</v>
      </c>
      <c r="N18" s="52">
        <f>$D$18*M18</f>
        <v>0</v>
      </c>
    </row>
    <row r="19" spans="1:14" ht="12.75">
      <c r="A19" s="59" t="s">
        <v>40</v>
      </c>
      <c r="B19" s="95" t="s">
        <v>107</v>
      </c>
      <c r="C19" s="96"/>
      <c r="D19" s="43">
        <v>2200</v>
      </c>
      <c r="E19" s="12">
        <v>0</v>
      </c>
      <c r="F19" s="52">
        <f>$D$19*E19</f>
        <v>0</v>
      </c>
      <c r="G19" s="12">
        <v>0</v>
      </c>
      <c r="H19" s="52">
        <f>$D$19*G19</f>
        <v>0</v>
      </c>
      <c r="I19" s="12">
        <v>0</v>
      </c>
      <c r="J19" s="52">
        <f>$D$19*I19</f>
        <v>0</v>
      </c>
      <c r="K19" s="12">
        <v>0</v>
      </c>
      <c r="L19" s="52">
        <f>$D$19*K19</f>
        <v>0</v>
      </c>
      <c r="M19" s="12">
        <v>0</v>
      </c>
      <c r="N19" s="52">
        <f>$D$19*M19</f>
        <v>0</v>
      </c>
    </row>
    <row r="20" spans="1:14" ht="12.75">
      <c r="A20" s="59" t="s">
        <v>40</v>
      </c>
      <c r="B20" s="129" t="s">
        <v>99</v>
      </c>
      <c r="C20" s="129"/>
      <c r="D20" s="43">
        <v>2600</v>
      </c>
      <c r="E20" s="12">
        <v>0</v>
      </c>
      <c r="F20" s="52">
        <f>$D$20*E20</f>
        <v>0</v>
      </c>
      <c r="G20" s="12">
        <v>0</v>
      </c>
      <c r="H20" s="52">
        <f>$D$20*G20</f>
        <v>0</v>
      </c>
      <c r="I20" s="12">
        <v>0</v>
      </c>
      <c r="J20" s="56">
        <f>$D$20*I20</f>
        <v>0</v>
      </c>
      <c r="K20" s="12">
        <v>0</v>
      </c>
      <c r="L20" s="52">
        <f>$D$20*K20</f>
        <v>0</v>
      </c>
      <c r="M20" s="12">
        <v>0</v>
      </c>
      <c r="N20" s="52">
        <f>$D$20*M20</f>
        <v>0</v>
      </c>
    </row>
    <row r="21" spans="1:14" ht="12.75">
      <c r="A21" s="42" t="s">
        <v>40</v>
      </c>
      <c r="B21" s="89" t="s">
        <v>100</v>
      </c>
      <c r="C21" s="89"/>
      <c r="D21" s="45">
        <v>2300</v>
      </c>
      <c r="E21" s="12">
        <v>0</v>
      </c>
      <c r="F21" s="52">
        <f>$D$21*E21</f>
        <v>0</v>
      </c>
      <c r="G21" s="12">
        <v>0</v>
      </c>
      <c r="H21" s="52">
        <f>$D$21*G21</f>
        <v>0</v>
      </c>
      <c r="I21" s="12">
        <v>0</v>
      </c>
      <c r="J21" s="56">
        <f>$D$21*I21</f>
        <v>0</v>
      </c>
      <c r="K21" s="12">
        <v>0</v>
      </c>
      <c r="L21" s="52">
        <f>$D$21*K21</f>
        <v>0</v>
      </c>
      <c r="M21" s="12">
        <v>0</v>
      </c>
      <c r="N21" s="52">
        <f>$D$21*M21</f>
        <v>0</v>
      </c>
    </row>
    <row r="22" spans="1:14" ht="12.75">
      <c r="A22" s="42" t="s">
        <v>86</v>
      </c>
      <c r="B22" s="89" t="s">
        <v>78</v>
      </c>
      <c r="C22" s="89"/>
      <c r="D22" s="45">
        <v>1800</v>
      </c>
      <c r="E22" s="12">
        <v>0</v>
      </c>
      <c r="F22" s="52">
        <f>$D$22*E22</f>
        <v>0</v>
      </c>
      <c r="G22" s="12">
        <v>0</v>
      </c>
      <c r="H22" s="52">
        <f>$D$22*G22</f>
        <v>0</v>
      </c>
      <c r="I22" s="12">
        <v>0</v>
      </c>
      <c r="J22" s="56">
        <f>$D$22*I22</f>
        <v>0</v>
      </c>
      <c r="K22" s="12">
        <v>0</v>
      </c>
      <c r="L22" s="52">
        <f>$D$22*K22</f>
        <v>0</v>
      </c>
      <c r="M22" s="12">
        <v>0</v>
      </c>
      <c r="N22" s="52">
        <f>$D$22*M22</f>
        <v>0</v>
      </c>
    </row>
    <row r="23" spans="1:14" ht="12.75">
      <c r="A23" s="42" t="s">
        <v>42</v>
      </c>
      <c r="B23" s="89" t="s">
        <v>114</v>
      </c>
      <c r="C23" s="89"/>
      <c r="D23" s="45">
        <v>1800</v>
      </c>
      <c r="E23" s="12">
        <v>0</v>
      </c>
      <c r="F23" s="55">
        <f>$D$23*E23</f>
        <v>0</v>
      </c>
      <c r="G23" s="12">
        <v>0</v>
      </c>
      <c r="H23" s="55">
        <f>$D$23*G23</f>
        <v>0</v>
      </c>
      <c r="I23" s="12">
        <v>0</v>
      </c>
      <c r="J23" s="58">
        <f>$D$23*I23</f>
        <v>0</v>
      </c>
      <c r="K23" s="12">
        <v>0</v>
      </c>
      <c r="L23" s="55">
        <f>$D$23*K23</f>
        <v>0</v>
      </c>
      <c r="M23" s="26">
        <v>0</v>
      </c>
      <c r="N23" s="55">
        <f>$D$23*M23</f>
        <v>0</v>
      </c>
    </row>
    <row r="24" spans="1:14" ht="12.75">
      <c r="A24" s="42" t="s">
        <v>43</v>
      </c>
      <c r="B24" s="89" t="s">
        <v>98</v>
      </c>
      <c r="C24" s="89"/>
      <c r="D24" s="45">
        <v>1400</v>
      </c>
      <c r="E24" s="12">
        <v>0</v>
      </c>
      <c r="F24" s="52">
        <f>$D$24*E24</f>
        <v>0</v>
      </c>
      <c r="G24" s="12">
        <v>0</v>
      </c>
      <c r="H24" s="52">
        <f>$D$24*G24</f>
        <v>0</v>
      </c>
      <c r="I24" s="12">
        <v>0</v>
      </c>
      <c r="J24" s="56">
        <f>$D$24*I24</f>
        <v>0</v>
      </c>
      <c r="K24" s="12">
        <v>0</v>
      </c>
      <c r="L24" s="52">
        <f>$D$24*K24</f>
        <v>0</v>
      </c>
      <c r="M24" s="12">
        <v>0</v>
      </c>
      <c r="N24" s="52">
        <f>$D$24*M24</f>
        <v>0</v>
      </c>
    </row>
    <row r="25" spans="1:14" ht="12.75">
      <c r="A25" s="42" t="s">
        <v>41</v>
      </c>
      <c r="B25" s="119" t="s">
        <v>90</v>
      </c>
      <c r="C25" s="120"/>
      <c r="D25" s="86">
        <v>1400</v>
      </c>
      <c r="E25" s="12">
        <v>0</v>
      </c>
      <c r="F25" s="52">
        <f>$D$25*E25</f>
        <v>0</v>
      </c>
      <c r="G25" s="12">
        <v>0</v>
      </c>
      <c r="H25" s="52">
        <f>$D$25*G25</f>
        <v>0</v>
      </c>
      <c r="I25" s="12">
        <v>0</v>
      </c>
      <c r="J25" s="56">
        <f>$D$25*I25</f>
        <v>0</v>
      </c>
      <c r="K25" s="12">
        <v>0</v>
      </c>
      <c r="L25" s="52">
        <f>$D$25*K25</f>
        <v>0</v>
      </c>
      <c r="M25" s="12">
        <v>0</v>
      </c>
      <c r="N25" s="52">
        <f>$D$25*M25</f>
        <v>0</v>
      </c>
    </row>
    <row r="26" spans="1:14" ht="13.5" thickBot="1">
      <c r="A26" s="42" t="s">
        <v>91</v>
      </c>
      <c r="B26" s="119" t="s">
        <v>92</v>
      </c>
      <c r="C26" s="121"/>
      <c r="D26" s="86">
        <v>2300</v>
      </c>
      <c r="E26" s="12">
        <v>0</v>
      </c>
      <c r="F26" s="52">
        <f>$D$26*E26</f>
        <v>0</v>
      </c>
      <c r="G26" s="12">
        <v>0</v>
      </c>
      <c r="H26" s="52">
        <f>$D$26*G26</f>
        <v>0</v>
      </c>
      <c r="I26" s="12">
        <v>0</v>
      </c>
      <c r="J26" s="52">
        <f>$D$26*I26</f>
        <v>0</v>
      </c>
      <c r="K26" s="12">
        <v>0</v>
      </c>
      <c r="L26" s="52">
        <f>$D$26*K26</f>
        <v>0</v>
      </c>
      <c r="M26" s="12">
        <v>0</v>
      </c>
      <c r="N26" s="52">
        <f>$D$26*M26</f>
        <v>0</v>
      </c>
    </row>
    <row r="27" spans="1:14" ht="14.25" thickBot="1" thickTop="1">
      <c r="A27" s="63"/>
      <c r="B27" s="130" t="s">
        <v>5</v>
      </c>
      <c r="C27" s="130"/>
      <c r="D27" s="41" t="s">
        <v>15</v>
      </c>
      <c r="E27" s="13">
        <v>0</v>
      </c>
      <c r="F27" s="68">
        <f>SUM(F16:F26)</f>
        <v>0</v>
      </c>
      <c r="G27" s="18">
        <v>0</v>
      </c>
      <c r="H27" s="68">
        <f>SUM(H16:H26)</f>
        <v>0</v>
      </c>
      <c r="I27" s="13">
        <v>0</v>
      </c>
      <c r="J27" s="68">
        <f>SUM(J16:J26)</f>
        <v>0</v>
      </c>
      <c r="K27" s="22">
        <v>0</v>
      </c>
      <c r="L27" s="68">
        <f>SUM(L16:L26)</f>
        <v>0</v>
      </c>
      <c r="M27" s="13">
        <v>0</v>
      </c>
      <c r="N27" s="68">
        <f>SUM(N16:N26)</f>
        <v>0</v>
      </c>
    </row>
    <row r="28" spans="1:14" ht="14.25" thickBot="1" thickTop="1">
      <c r="A28" s="60" t="s">
        <v>34</v>
      </c>
      <c r="B28" s="143" t="s">
        <v>33</v>
      </c>
      <c r="C28" s="143"/>
      <c r="D28" s="78" t="s">
        <v>96</v>
      </c>
      <c r="E28" s="92" t="s">
        <v>95</v>
      </c>
      <c r="F28" s="93"/>
      <c r="G28" s="93"/>
      <c r="H28" s="93"/>
      <c r="I28" s="93"/>
      <c r="J28" s="93"/>
      <c r="K28" s="93"/>
      <c r="L28" s="93"/>
      <c r="M28" s="93"/>
      <c r="N28" s="94"/>
    </row>
    <row r="29" spans="1:14" ht="13.5" thickTop="1">
      <c r="A29" s="59" t="s">
        <v>83</v>
      </c>
      <c r="B29" s="90" t="s">
        <v>87</v>
      </c>
      <c r="C29" s="90"/>
      <c r="D29" s="76" t="s">
        <v>115</v>
      </c>
      <c r="E29" s="79">
        <v>0</v>
      </c>
      <c r="F29" s="80">
        <v>0</v>
      </c>
      <c r="G29" s="79">
        <v>0</v>
      </c>
      <c r="H29" s="80">
        <v>0</v>
      </c>
      <c r="I29" s="79">
        <v>0</v>
      </c>
      <c r="J29" s="81">
        <v>0</v>
      </c>
      <c r="K29" s="79">
        <v>0</v>
      </c>
      <c r="L29" s="80">
        <v>0</v>
      </c>
      <c r="M29" s="79">
        <v>0</v>
      </c>
      <c r="N29" s="80">
        <v>0</v>
      </c>
    </row>
    <row r="30" spans="1:14" ht="12.75">
      <c r="A30" s="59" t="s">
        <v>83</v>
      </c>
      <c r="B30" s="89" t="s">
        <v>32</v>
      </c>
      <c r="C30" s="89"/>
      <c r="D30" s="65">
        <v>2000</v>
      </c>
      <c r="E30" s="79">
        <v>0</v>
      </c>
      <c r="F30" s="80">
        <v>0</v>
      </c>
      <c r="G30" s="79">
        <v>0</v>
      </c>
      <c r="H30" s="80">
        <v>0</v>
      </c>
      <c r="I30" s="79">
        <v>0</v>
      </c>
      <c r="J30" s="81">
        <v>0</v>
      </c>
      <c r="K30" s="79">
        <v>0</v>
      </c>
      <c r="L30" s="80">
        <v>0</v>
      </c>
      <c r="M30" s="79">
        <v>0</v>
      </c>
      <c r="N30" s="80">
        <v>0</v>
      </c>
    </row>
    <row r="31" spans="1:14" ht="12.75">
      <c r="A31" s="59" t="s">
        <v>83</v>
      </c>
      <c r="B31" s="89" t="s">
        <v>93</v>
      </c>
      <c r="C31" s="89"/>
      <c r="D31" s="65">
        <v>1000</v>
      </c>
      <c r="E31" s="79">
        <v>6</v>
      </c>
      <c r="F31" s="80">
        <v>0</v>
      </c>
      <c r="G31" s="79">
        <v>0</v>
      </c>
      <c r="H31" s="80">
        <v>0</v>
      </c>
      <c r="I31" s="79">
        <v>0</v>
      </c>
      <c r="J31" s="81">
        <v>0</v>
      </c>
      <c r="K31" s="79">
        <v>0</v>
      </c>
      <c r="L31" s="80">
        <v>0</v>
      </c>
      <c r="M31" s="79">
        <v>0</v>
      </c>
      <c r="N31" s="80">
        <v>0</v>
      </c>
    </row>
    <row r="32" spans="1:14" ht="12.75">
      <c r="A32" s="59" t="s">
        <v>83</v>
      </c>
      <c r="B32" s="89" t="s">
        <v>116</v>
      </c>
      <c r="C32" s="89"/>
      <c r="D32" s="65">
        <v>14000</v>
      </c>
      <c r="E32" s="79">
        <v>0</v>
      </c>
      <c r="F32" s="80">
        <v>0</v>
      </c>
      <c r="G32" s="79">
        <v>0</v>
      </c>
      <c r="H32" s="80">
        <v>0</v>
      </c>
      <c r="I32" s="79">
        <v>0</v>
      </c>
      <c r="J32" s="81">
        <v>0</v>
      </c>
      <c r="K32" s="79">
        <v>0</v>
      </c>
      <c r="L32" s="80">
        <v>0</v>
      </c>
      <c r="M32" s="79">
        <v>0</v>
      </c>
      <c r="N32" s="80">
        <v>0</v>
      </c>
    </row>
    <row r="33" spans="1:14" ht="12.75">
      <c r="A33" s="59" t="s">
        <v>83</v>
      </c>
      <c r="B33" s="89" t="s">
        <v>129</v>
      </c>
      <c r="C33" s="89"/>
      <c r="D33" s="65">
        <v>5000</v>
      </c>
      <c r="E33" s="79">
        <v>0</v>
      </c>
      <c r="F33" s="80">
        <v>0</v>
      </c>
      <c r="G33" s="79">
        <v>0</v>
      </c>
      <c r="H33" s="80">
        <v>0</v>
      </c>
      <c r="I33" s="79">
        <v>0</v>
      </c>
      <c r="J33" s="81">
        <v>0</v>
      </c>
      <c r="K33" s="79">
        <v>0</v>
      </c>
      <c r="L33" s="80">
        <v>0</v>
      </c>
      <c r="M33" s="79">
        <v>0</v>
      </c>
      <c r="N33" s="80">
        <v>0</v>
      </c>
    </row>
    <row r="34" spans="1:14" ht="12.75">
      <c r="A34" s="59" t="s">
        <v>83</v>
      </c>
      <c r="B34" s="95" t="s">
        <v>117</v>
      </c>
      <c r="C34" s="96"/>
      <c r="D34" s="65">
        <v>5800</v>
      </c>
      <c r="E34" s="79">
        <v>0</v>
      </c>
      <c r="F34" s="80">
        <v>0</v>
      </c>
      <c r="G34" s="79">
        <v>0</v>
      </c>
      <c r="H34" s="80">
        <v>0</v>
      </c>
      <c r="I34" s="79">
        <v>0</v>
      </c>
      <c r="J34" s="81">
        <v>0</v>
      </c>
      <c r="K34" s="79">
        <v>0</v>
      </c>
      <c r="L34" s="80">
        <v>0</v>
      </c>
      <c r="M34" s="79">
        <v>0</v>
      </c>
      <c r="N34" s="80">
        <v>0</v>
      </c>
    </row>
    <row r="35" spans="1:14" ht="12.75">
      <c r="A35" s="59" t="s">
        <v>83</v>
      </c>
      <c r="B35" s="95" t="s">
        <v>133</v>
      </c>
      <c r="C35" s="97"/>
      <c r="D35" s="65">
        <v>10000</v>
      </c>
      <c r="E35" s="79">
        <v>0</v>
      </c>
      <c r="F35" s="80">
        <v>0</v>
      </c>
      <c r="G35" s="79">
        <v>0</v>
      </c>
      <c r="H35" s="80">
        <v>0</v>
      </c>
      <c r="I35" s="79">
        <v>0</v>
      </c>
      <c r="J35" s="81">
        <v>0</v>
      </c>
      <c r="K35" s="79">
        <v>0</v>
      </c>
      <c r="L35" s="80">
        <v>0</v>
      </c>
      <c r="M35" s="79">
        <v>0</v>
      </c>
      <c r="N35" s="80">
        <v>0</v>
      </c>
    </row>
    <row r="36" spans="1:14" ht="12.75">
      <c r="A36" s="59" t="s">
        <v>83</v>
      </c>
      <c r="B36" s="95" t="s">
        <v>85</v>
      </c>
      <c r="C36" s="97"/>
      <c r="D36" s="65">
        <v>1600</v>
      </c>
      <c r="E36" s="79">
        <v>0</v>
      </c>
      <c r="F36" s="80">
        <v>0</v>
      </c>
      <c r="G36" s="79">
        <v>0</v>
      </c>
      <c r="H36" s="80">
        <v>0</v>
      </c>
      <c r="I36" s="79">
        <v>0</v>
      </c>
      <c r="J36" s="81">
        <v>0</v>
      </c>
      <c r="K36" s="79">
        <v>0</v>
      </c>
      <c r="L36" s="80">
        <v>0</v>
      </c>
      <c r="M36" s="79">
        <v>0</v>
      </c>
      <c r="N36" s="80">
        <v>0</v>
      </c>
    </row>
    <row r="37" spans="1:14" ht="13.5" thickBot="1">
      <c r="A37" s="59" t="s">
        <v>83</v>
      </c>
      <c r="B37" s="89" t="s">
        <v>102</v>
      </c>
      <c r="C37" s="89"/>
      <c r="D37" s="65">
        <v>1500</v>
      </c>
      <c r="E37" s="79">
        <v>0</v>
      </c>
      <c r="F37" s="80">
        <v>0</v>
      </c>
      <c r="G37" s="79">
        <v>0</v>
      </c>
      <c r="H37" s="80">
        <v>0</v>
      </c>
      <c r="I37" s="79">
        <v>0</v>
      </c>
      <c r="J37" s="81">
        <v>0</v>
      </c>
      <c r="K37" s="79">
        <v>0</v>
      </c>
      <c r="L37" s="80">
        <v>0</v>
      </c>
      <c r="M37" s="79">
        <v>0</v>
      </c>
      <c r="N37" s="80">
        <v>0</v>
      </c>
    </row>
    <row r="38" spans="1:14" ht="13.5" thickBot="1">
      <c r="A38" s="63"/>
      <c r="B38" s="91" t="s">
        <v>8</v>
      </c>
      <c r="C38" s="91"/>
      <c r="D38" s="72"/>
      <c r="E38" s="67"/>
      <c r="F38" s="85">
        <f>SUM(F29:F37)</f>
        <v>0</v>
      </c>
      <c r="G38" s="69"/>
      <c r="H38" s="85">
        <f>SUM(H29:H37)</f>
        <v>0</v>
      </c>
      <c r="I38" s="67"/>
      <c r="J38" s="85">
        <f>SUM(J29:J37)</f>
        <v>0</v>
      </c>
      <c r="K38" s="71"/>
      <c r="L38" s="85">
        <f>SUM(L29:L37)</f>
        <v>0</v>
      </c>
      <c r="M38" s="67"/>
      <c r="N38" s="85">
        <f>SUM(N29:N37)</f>
        <v>0</v>
      </c>
    </row>
    <row r="39" spans="1:14" ht="14.25" thickBot="1" thickTop="1">
      <c r="A39" s="64" t="s">
        <v>69</v>
      </c>
      <c r="B39" s="38" t="s">
        <v>35</v>
      </c>
      <c r="C39" s="38"/>
      <c r="D39" s="38">
        <v>700</v>
      </c>
      <c r="E39" s="14">
        <v>0</v>
      </c>
      <c r="F39" s="52">
        <f>$D$39*E39</f>
        <v>0</v>
      </c>
      <c r="G39" s="19">
        <v>0</v>
      </c>
      <c r="H39" s="52">
        <f>$D$39*G39</f>
        <v>0</v>
      </c>
      <c r="I39" s="14">
        <v>0</v>
      </c>
      <c r="J39" s="56">
        <f>$D$39*I39</f>
        <v>0</v>
      </c>
      <c r="K39" s="23">
        <v>0</v>
      </c>
      <c r="L39" s="52">
        <f>$D$39*K39</f>
        <v>0</v>
      </c>
      <c r="M39" s="14">
        <v>0</v>
      </c>
      <c r="N39" s="52">
        <f>$D$39*M39</f>
        <v>0</v>
      </c>
    </row>
    <row r="40" spans="1:14" ht="13.5" thickTop="1">
      <c r="A40" s="64" t="s">
        <v>69</v>
      </c>
      <c r="B40" s="38" t="s">
        <v>36</v>
      </c>
      <c r="C40" s="38"/>
      <c r="D40" s="39">
        <v>400</v>
      </c>
      <c r="E40" s="14">
        <v>0</v>
      </c>
      <c r="F40" s="52">
        <f>$D$40*E40</f>
        <v>0</v>
      </c>
      <c r="G40" s="19">
        <v>0</v>
      </c>
      <c r="H40" s="52">
        <f>$D$40*G40</f>
        <v>0</v>
      </c>
      <c r="I40" s="14">
        <v>0</v>
      </c>
      <c r="J40" s="56">
        <f>$D$40*I40</f>
        <v>0</v>
      </c>
      <c r="K40" s="23">
        <v>0</v>
      </c>
      <c r="L40" s="52">
        <f>$D$40*K40</f>
        <v>0</v>
      </c>
      <c r="M40" s="14">
        <v>0</v>
      </c>
      <c r="N40" s="52">
        <f>$D$40*M40</f>
        <v>0</v>
      </c>
    </row>
    <row r="41" spans="1:14" ht="12.75">
      <c r="A41" s="42" t="s">
        <v>44</v>
      </c>
      <c r="B41" s="89" t="s">
        <v>101</v>
      </c>
      <c r="C41" s="89"/>
      <c r="D41" s="45">
        <v>2300</v>
      </c>
      <c r="E41" s="12">
        <v>0</v>
      </c>
      <c r="F41" s="52">
        <f>$D$41*E41</f>
        <v>0</v>
      </c>
      <c r="G41" s="12">
        <v>0</v>
      </c>
      <c r="H41" s="52">
        <f>$D$41*G41</f>
        <v>0</v>
      </c>
      <c r="I41" s="12">
        <v>0</v>
      </c>
      <c r="J41" s="56">
        <f>$D$41*I41</f>
        <v>0</v>
      </c>
      <c r="K41" s="12">
        <v>0</v>
      </c>
      <c r="L41" s="52">
        <f>$D$41*K41</f>
        <v>0</v>
      </c>
      <c r="M41" s="12">
        <v>0</v>
      </c>
      <c r="N41" s="52">
        <f>$D$41*M41</f>
        <v>0</v>
      </c>
    </row>
    <row r="42" spans="1:14" ht="12.75">
      <c r="A42" s="42" t="s">
        <v>48</v>
      </c>
      <c r="B42" s="89" t="s">
        <v>109</v>
      </c>
      <c r="C42" s="89"/>
      <c r="D42" s="45">
        <v>2000</v>
      </c>
      <c r="E42" s="12">
        <v>0</v>
      </c>
      <c r="F42" s="52">
        <f>$D$42*E42</f>
        <v>0</v>
      </c>
      <c r="G42" s="12">
        <v>0</v>
      </c>
      <c r="H42" s="52">
        <f>$D$42*G42</f>
        <v>0</v>
      </c>
      <c r="I42" s="12">
        <v>0</v>
      </c>
      <c r="J42" s="56">
        <f>$D$42*I42</f>
        <v>0</v>
      </c>
      <c r="K42" s="12">
        <v>0</v>
      </c>
      <c r="L42" s="52">
        <f>$D$42*K42</f>
        <v>0</v>
      </c>
      <c r="M42" s="12">
        <v>0</v>
      </c>
      <c r="N42" s="52">
        <f>$D$42*M42</f>
        <v>0</v>
      </c>
    </row>
    <row r="43" spans="1:14" ht="12.75">
      <c r="A43" s="42" t="s">
        <v>45</v>
      </c>
      <c r="B43" s="89" t="s">
        <v>19</v>
      </c>
      <c r="C43" s="89"/>
      <c r="D43" s="45">
        <v>850</v>
      </c>
      <c r="E43" s="12">
        <v>0</v>
      </c>
      <c r="F43" s="52">
        <f>$D$43*E43</f>
        <v>0</v>
      </c>
      <c r="G43" s="12">
        <v>0</v>
      </c>
      <c r="H43" s="52">
        <f>$D$43*G43</f>
        <v>0</v>
      </c>
      <c r="I43" s="12">
        <v>0</v>
      </c>
      <c r="J43" s="56">
        <f>$D$43*I43</f>
        <v>0</v>
      </c>
      <c r="K43" s="12">
        <v>0</v>
      </c>
      <c r="L43" s="52">
        <f>$D$43*K43</f>
        <v>0</v>
      </c>
      <c r="M43" s="12">
        <v>0</v>
      </c>
      <c r="N43" s="52">
        <f>$D$43*M43</f>
        <v>0</v>
      </c>
    </row>
    <row r="44" spans="1:14" ht="12.75">
      <c r="A44" s="42" t="s">
        <v>46</v>
      </c>
      <c r="B44" s="89" t="s">
        <v>37</v>
      </c>
      <c r="C44" s="89"/>
      <c r="D44" s="45">
        <v>50</v>
      </c>
      <c r="E44" s="12">
        <v>0</v>
      </c>
      <c r="F44" s="52">
        <f>$D$44*E44</f>
        <v>0</v>
      </c>
      <c r="G44" s="12">
        <v>0</v>
      </c>
      <c r="H44" s="52">
        <f>$D$44*G44</f>
        <v>0</v>
      </c>
      <c r="I44" s="12">
        <v>0</v>
      </c>
      <c r="J44" s="56">
        <f>$D$44*I44</f>
        <v>0</v>
      </c>
      <c r="K44" s="12">
        <v>0</v>
      </c>
      <c r="L44" s="52">
        <f>$D$44*K44</f>
        <v>0</v>
      </c>
      <c r="M44" s="12">
        <v>0</v>
      </c>
      <c r="N44" s="52">
        <f>$D$44*M44</f>
        <v>0</v>
      </c>
    </row>
    <row r="45" spans="1:14" ht="12.75">
      <c r="A45" s="42" t="s">
        <v>47</v>
      </c>
      <c r="B45" s="89" t="s">
        <v>38</v>
      </c>
      <c r="C45" s="89"/>
      <c r="D45" s="45">
        <v>60</v>
      </c>
      <c r="E45" s="12">
        <v>0</v>
      </c>
      <c r="F45" s="52">
        <f>$D$45*E45</f>
        <v>0</v>
      </c>
      <c r="G45" s="12">
        <v>0</v>
      </c>
      <c r="H45" s="52">
        <f>$D$45*G45</f>
        <v>0</v>
      </c>
      <c r="I45" s="12">
        <v>0</v>
      </c>
      <c r="J45" s="56">
        <f>$D$45*I45</f>
        <v>0</v>
      </c>
      <c r="K45" s="12">
        <v>0</v>
      </c>
      <c r="L45" s="52">
        <f>$D$45*K45</f>
        <v>0</v>
      </c>
      <c r="M45" s="12">
        <v>0</v>
      </c>
      <c r="N45" s="52">
        <f>$D$45*M45</f>
        <v>0</v>
      </c>
    </row>
    <row r="46" spans="1:14" ht="12.75">
      <c r="A46" s="42" t="s">
        <v>49</v>
      </c>
      <c r="B46" s="89" t="s">
        <v>29</v>
      </c>
      <c r="C46" s="89"/>
      <c r="D46" s="45">
        <v>450</v>
      </c>
      <c r="E46" s="12">
        <v>0</v>
      </c>
      <c r="F46" s="52">
        <f>$D$46*E46</f>
        <v>0</v>
      </c>
      <c r="G46" s="12">
        <v>0</v>
      </c>
      <c r="H46" s="52">
        <f>$D$46*G46</f>
        <v>0</v>
      </c>
      <c r="I46" s="12">
        <v>0</v>
      </c>
      <c r="J46" s="56">
        <f>$D$46*I46</f>
        <v>0</v>
      </c>
      <c r="K46" s="12">
        <v>0</v>
      </c>
      <c r="L46" s="52">
        <f>$D$46*K46</f>
        <v>0</v>
      </c>
      <c r="M46" s="12">
        <v>0</v>
      </c>
      <c r="N46" s="52">
        <f>$D$46*M46</f>
        <v>0</v>
      </c>
    </row>
    <row r="47" spans="1:14" ht="12.75" customHeight="1">
      <c r="A47" s="42" t="s">
        <v>50</v>
      </c>
      <c r="B47" s="122" t="s">
        <v>7</v>
      </c>
      <c r="C47" s="122"/>
      <c r="D47" s="45">
        <v>2000</v>
      </c>
      <c r="E47" s="12">
        <v>0</v>
      </c>
      <c r="F47" s="52">
        <f>$D$47*E47</f>
        <v>0</v>
      </c>
      <c r="G47" s="12">
        <v>0</v>
      </c>
      <c r="H47" s="52">
        <f>$D$47*G47</f>
        <v>0</v>
      </c>
      <c r="I47" s="12">
        <v>0</v>
      </c>
      <c r="J47" s="56">
        <f>$D$47*I47</f>
        <v>0</v>
      </c>
      <c r="K47" s="12">
        <v>0</v>
      </c>
      <c r="L47" s="52">
        <f>$D$47*K47</f>
        <v>0</v>
      </c>
      <c r="M47" s="12">
        <v>0</v>
      </c>
      <c r="N47" s="52">
        <f>$D$47*M47</f>
        <v>0</v>
      </c>
    </row>
    <row r="48" spans="1:14" ht="12.75">
      <c r="A48" s="42" t="s">
        <v>51</v>
      </c>
      <c r="B48" s="95" t="s">
        <v>111</v>
      </c>
      <c r="C48" s="96"/>
      <c r="D48" s="45">
        <v>350</v>
      </c>
      <c r="E48" s="12">
        <v>0</v>
      </c>
      <c r="F48" s="52">
        <f>$D$48*E48</f>
        <v>0</v>
      </c>
      <c r="G48" s="12">
        <v>0</v>
      </c>
      <c r="H48" s="52">
        <f>$D$48*G48</f>
        <v>0</v>
      </c>
      <c r="I48" s="12">
        <v>0</v>
      </c>
      <c r="J48" s="56">
        <f>$D$48*I48</f>
        <v>0</v>
      </c>
      <c r="K48" s="12">
        <v>0</v>
      </c>
      <c r="L48" s="52">
        <f>$D$48*K48</f>
        <v>0</v>
      </c>
      <c r="M48" s="12">
        <v>0</v>
      </c>
      <c r="N48" s="52">
        <f>$D$48*M48</f>
        <v>0</v>
      </c>
    </row>
    <row r="49" spans="1:14" ht="12.75">
      <c r="A49" s="42" t="s">
        <v>52</v>
      </c>
      <c r="B49" s="89" t="s">
        <v>6</v>
      </c>
      <c r="C49" s="89"/>
      <c r="D49" s="45">
        <v>1350</v>
      </c>
      <c r="E49" s="12">
        <v>0</v>
      </c>
      <c r="F49" s="52">
        <f>$D$49*E49</f>
        <v>0</v>
      </c>
      <c r="G49" s="12">
        <v>0</v>
      </c>
      <c r="H49" s="52">
        <f>$D$49*G49</f>
        <v>0</v>
      </c>
      <c r="I49" s="12">
        <v>0</v>
      </c>
      <c r="J49" s="56">
        <f>$D$49*I49</f>
        <v>0</v>
      </c>
      <c r="K49" s="12">
        <v>0</v>
      </c>
      <c r="L49" s="52">
        <f>$D$49*K49</f>
        <v>0</v>
      </c>
      <c r="M49" s="12">
        <v>0</v>
      </c>
      <c r="N49" s="52">
        <f>$D$49*M49</f>
        <v>0</v>
      </c>
    </row>
    <row r="50" spans="1:14" ht="12.75">
      <c r="A50" s="42" t="s">
        <v>53</v>
      </c>
      <c r="B50" s="89" t="s">
        <v>68</v>
      </c>
      <c r="C50" s="89"/>
      <c r="D50" s="45">
        <v>200</v>
      </c>
      <c r="E50" s="12">
        <v>0</v>
      </c>
      <c r="F50" s="52">
        <f>$D$50*E50</f>
        <v>0</v>
      </c>
      <c r="G50" s="12">
        <v>0</v>
      </c>
      <c r="H50" s="52">
        <f>$D$50*G50</f>
        <v>0</v>
      </c>
      <c r="I50" s="12">
        <v>0</v>
      </c>
      <c r="J50" s="56">
        <f>$D$50*I50</f>
        <v>0</v>
      </c>
      <c r="K50" s="12">
        <v>0</v>
      </c>
      <c r="L50" s="52">
        <f>$D$50*K50</f>
        <v>0</v>
      </c>
      <c r="M50" s="12">
        <v>0</v>
      </c>
      <c r="N50" s="52">
        <f>$D$50*M50</f>
        <v>0</v>
      </c>
    </row>
    <row r="51" spans="1:14" ht="12.75">
      <c r="A51" s="42" t="s">
        <v>54</v>
      </c>
      <c r="B51" s="89" t="s">
        <v>97</v>
      </c>
      <c r="C51" s="89"/>
      <c r="D51" s="45">
        <v>100</v>
      </c>
      <c r="E51" s="12">
        <v>0</v>
      </c>
      <c r="F51" s="52">
        <f>$D$51*E51</f>
        <v>0</v>
      </c>
      <c r="G51" s="12">
        <v>0</v>
      </c>
      <c r="H51" s="52">
        <f>$D$51*G51</f>
        <v>0</v>
      </c>
      <c r="I51" s="12">
        <v>0</v>
      </c>
      <c r="J51" s="56">
        <f>$D$51*I51</f>
        <v>0</v>
      </c>
      <c r="K51" s="12">
        <v>0</v>
      </c>
      <c r="L51" s="56">
        <f>$D$51*K51</f>
        <v>0</v>
      </c>
      <c r="M51" s="12">
        <v>0</v>
      </c>
      <c r="N51" s="52">
        <f>$D$51*M51</f>
        <v>0</v>
      </c>
    </row>
    <row r="52" spans="1:14" ht="12.75">
      <c r="A52" s="42" t="s">
        <v>110</v>
      </c>
      <c r="B52" s="149" t="s">
        <v>112</v>
      </c>
      <c r="C52" s="150"/>
      <c r="D52" s="45">
        <v>150</v>
      </c>
      <c r="E52" s="12">
        <v>0</v>
      </c>
      <c r="F52" s="52">
        <f>$D$53*E52</f>
        <v>0</v>
      </c>
      <c r="G52" s="12">
        <v>0</v>
      </c>
      <c r="H52" s="52">
        <f>$D$53*G52</f>
        <v>0</v>
      </c>
      <c r="I52" s="12">
        <v>0</v>
      </c>
      <c r="J52" s="56">
        <f>$D$53*I52</f>
        <v>0</v>
      </c>
      <c r="K52" s="12">
        <v>0</v>
      </c>
      <c r="L52" s="52">
        <f>$D$53*K52</f>
        <v>0</v>
      </c>
      <c r="M52" s="12">
        <v>0</v>
      </c>
      <c r="N52" s="52">
        <f>$D$53*M52</f>
        <v>0</v>
      </c>
    </row>
    <row r="53" spans="1:14" ht="12.75">
      <c r="A53" s="42" t="s">
        <v>55</v>
      </c>
      <c r="B53" s="89" t="s">
        <v>14</v>
      </c>
      <c r="C53" s="89"/>
      <c r="D53" s="45">
        <v>200</v>
      </c>
      <c r="E53" s="12">
        <v>0</v>
      </c>
      <c r="F53" s="52">
        <f>$D$53*E53</f>
        <v>0</v>
      </c>
      <c r="G53" s="12">
        <v>0</v>
      </c>
      <c r="H53" s="52">
        <f>$D$53*G53</f>
        <v>0</v>
      </c>
      <c r="I53" s="12">
        <v>0</v>
      </c>
      <c r="J53" s="56">
        <f>$D$53*I53</f>
        <v>0</v>
      </c>
      <c r="K53" s="12">
        <v>0</v>
      </c>
      <c r="L53" s="52">
        <f>$D$53*K53</f>
        <v>0</v>
      </c>
      <c r="M53" s="12">
        <v>0</v>
      </c>
      <c r="N53" s="52">
        <f>$D$53*M53</f>
        <v>0</v>
      </c>
    </row>
    <row r="54" spans="1:14" ht="12.75" customHeight="1">
      <c r="A54" s="42" t="s">
        <v>56</v>
      </c>
      <c r="B54" s="89" t="s">
        <v>30</v>
      </c>
      <c r="C54" s="89"/>
      <c r="D54" s="45">
        <v>1450</v>
      </c>
      <c r="E54" s="12">
        <v>0</v>
      </c>
      <c r="F54" s="52">
        <f>$D$54*E54</f>
        <v>0</v>
      </c>
      <c r="G54" s="12">
        <v>0</v>
      </c>
      <c r="H54" s="52">
        <f>$D$54*G54</f>
        <v>0</v>
      </c>
      <c r="I54" s="12">
        <v>0</v>
      </c>
      <c r="J54" s="56">
        <f>$D$54*I54</f>
        <v>0</v>
      </c>
      <c r="K54" s="12">
        <v>0</v>
      </c>
      <c r="L54" s="52">
        <f>$D$54*K54</f>
        <v>0</v>
      </c>
      <c r="M54" s="12">
        <v>0</v>
      </c>
      <c r="N54" s="52">
        <f>$D$54*M54</f>
        <v>0</v>
      </c>
    </row>
    <row r="55" spans="1:14" ht="12.75" customHeight="1">
      <c r="A55" s="42" t="s">
        <v>57</v>
      </c>
      <c r="B55" s="89" t="s">
        <v>103</v>
      </c>
      <c r="C55" s="89"/>
      <c r="D55" s="45">
        <v>3000</v>
      </c>
      <c r="E55" s="12">
        <v>0</v>
      </c>
      <c r="F55" s="52">
        <f>$D$55*E55</f>
        <v>0</v>
      </c>
      <c r="G55" s="12">
        <v>0</v>
      </c>
      <c r="H55" s="52">
        <f>$D$55*G55</f>
        <v>0</v>
      </c>
      <c r="I55" s="12">
        <v>0</v>
      </c>
      <c r="J55" s="56">
        <f>$D$55*I55</f>
        <v>0</v>
      </c>
      <c r="K55" s="12">
        <v>0</v>
      </c>
      <c r="L55" s="52">
        <f>$D$55*K55</f>
        <v>0</v>
      </c>
      <c r="M55" s="12">
        <v>0</v>
      </c>
      <c r="N55" s="52">
        <f>$D$55*M55</f>
        <v>0</v>
      </c>
    </row>
    <row r="56" spans="1:14" ht="12.75" customHeight="1">
      <c r="A56" s="42" t="s">
        <v>86</v>
      </c>
      <c r="B56" s="122" t="s">
        <v>78</v>
      </c>
      <c r="C56" s="128"/>
      <c r="D56" s="45">
        <v>1800</v>
      </c>
      <c r="E56" s="12">
        <v>0</v>
      </c>
      <c r="F56" s="52">
        <f>$D$56*E56</f>
        <v>0</v>
      </c>
      <c r="G56" s="12">
        <v>0</v>
      </c>
      <c r="H56" s="52">
        <f>$D$56*G56</f>
        <v>0</v>
      </c>
      <c r="I56" s="12">
        <v>0</v>
      </c>
      <c r="J56" s="56">
        <f>$D$56*I56</f>
        <v>0</v>
      </c>
      <c r="K56" s="12">
        <v>0</v>
      </c>
      <c r="L56" s="52">
        <f>$D$56*K56</f>
        <v>0</v>
      </c>
      <c r="M56" s="12">
        <v>0</v>
      </c>
      <c r="N56" s="52">
        <f>$D$56*M56</f>
        <v>0</v>
      </c>
    </row>
    <row r="57" spans="1:14" ht="12.75">
      <c r="A57" s="42" t="s">
        <v>60</v>
      </c>
      <c r="B57" s="122" t="s">
        <v>72</v>
      </c>
      <c r="C57" s="122"/>
      <c r="D57" s="45">
        <v>80</v>
      </c>
      <c r="E57" s="12">
        <v>0</v>
      </c>
      <c r="F57" s="52">
        <f>$D$57*E57</f>
        <v>0</v>
      </c>
      <c r="G57" s="12">
        <v>0</v>
      </c>
      <c r="H57" s="52">
        <f>$D$57*G57</f>
        <v>0</v>
      </c>
      <c r="I57" s="12">
        <v>0</v>
      </c>
      <c r="J57" s="56">
        <f>$D$57*I57</f>
        <v>0</v>
      </c>
      <c r="K57" s="12">
        <v>0</v>
      </c>
      <c r="L57" s="52">
        <f>$D$57*K57</f>
        <v>0</v>
      </c>
      <c r="M57" s="12">
        <v>0</v>
      </c>
      <c r="N57" s="52">
        <f>$D$57*M57</f>
        <v>0</v>
      </c>
    </row>
    <row r="58" spans="1:14" ht="12.75" customHeight="1">
      <c r="A58" s="42" t="s">
        <v>61</v>
      </c>
      <c r="B58" s="89" t="s">
        <v>76</v>
      </c>
      <c r="C58" s="89"/>
      <c r="D58" s="45">
        <v>1200</v>
      </c>
      <c r="E58" s="12">
        <v>0</v>
      </c>
      <c r="F58" s="52">
        <f>$D$58*E58</f>
        <v>0</v>
      </c>
      <c r="G58" s="12">
        <v>0</v>
      </c>
      <c r="H58" s="52">
        <f>$D$58*G58</f>
        <v>0</v>
      </c>
      <c r="I58" s="12">
        <v>0</v>
      </c>
      <c r="J58" s="56">
        <f>$D$58*I58</f>
        <v>0</v>
      </c>
      <c r="K58" s="12">
        <v>0</v>
      </c>
      <c r="L58" s="52">
        <f>$D$58*K58</f>
        <v>0</v>
      </c>
      <c r="M58" s="12">
        <v>0</v>
      </c>
      <c r="N58" s="52">
        <f>$D$58*M58</f>
        <v>0</v>
      </c>
    </row>
    <row r="59" spans="1:14" ht="12.75">
      <c r="A59" s="42" t="s">
        <v>80</v>
      </c>
      <c r="B59" s="122" t="s">
        <v>67</v>
      </c>
      <c r="C59" s="122"/>
      <c r="D59" s="45">
        <v>90</v>
      </c>
      <c r="E59" s="12">
        <v>0</v>
      </c>
      <c r="F59" s="52">
        <f>$D$59*E59</f>
        <v>0</v>
      </c>
      <c r="G59" s="12">
        <v>0</v>
      </c>
      <c r="H59" s="52">
        <f>$D$59*G59</f>
        <v>0</v>
      </c>
      <c r="I59" s="12">
        <v>0</v>
      </c>
      <c r="J59" s="56">
        <f>$D$59*I59</f>
        <v>0</v>
      </c>
      <c r="K59" s="12">
        <v>0</v>
      </c>
      <c r="L59" s="52">
        <f>$D$59*K59</f>
        <v>0</v>
      </c>
      <c r="M59" s="12">
        <v>0</v>
      </c>
      <c r="N59" s="52">
        <f>$D$59*M59</f>
        <v>0</v>
      </c>
    </row>
    <row r="60" spans="1:14" ht="12.75">
      <c r="A60" s="42" t="s">
        <v>66</v>
      </c>
      <c r="B60" s="89" t="s">
        <v>118</v>
      </c>
      <c r="C60" s="89"/>
      <c r="D60" s="45">
        <v>450</v>
      </c>
      <c r="E60" s="12">
        <v>0</v>
      </c>
      <c r="F60" s="52">
        <f>$D$60*E60</f>
        <v>0</v>
      </c>
      <c r="G60" s="12">
        <v>0</v>
      </c>
      <c r="H60" s="52">
        <f>$D$60*G60</f>
        <v>0</v>
      </c>
      <c r="I60" s="12">
        <v>0</v>
      </c>
      <c r="J60" s="56">
        <f>$D$60*I60</f>
        <v>0</v>
      </c>
      <c r="K60" s="12">
        <v>0</v>
      </c>
      <c r="L60" s="52">
        <f>$D$60*K60</f>
        <v>0</v>
      </c>
      <c r="M60" s="12">
        <v>0</v>
      </c>
      <c r="N60" s="52">
        <f>$D$60*M60</f>
        <v>0</v>
      </c>
    </row>
    <row r="61" spans="1:14" ht="12.75" customHeight="1">
      <c r="A61" s="42" t="s">
        <v>62</v>
      </c>
      <c r="B61" s="95" t="s">
        <v>3</v>
      </c>
      <c r="C61" s="96"/>
      <c r="D61" s="45">
        <v>300</v>
      </c>
      <c r="E61" s="12">
        <v>0</v>
      </c>
      <c r="F61" s="52">
        <f>$D$61*E61</f>
        <v>0</v>
      </c>
      <c r="G61" s="12">
        <v>0</v>
      </c>
      <c r="H61" s="52">
        <f>$D$61*G61</f>
        <v>0</v>
      </c>
      <c r="I61" s="12">
        <v>0</v>
      </c>
      <c r="J61" s="56">
        <f>$D$61*I61</f>
        <v>0</v>
      </c>
      <c r="K61" s="12">
        <v>0</v>
      </c>
      <c r="L61" s="52">
        <f>$D$61*K61</f>
        <v>0</v>
      </c>
      <c r="M61" s="12">
        <v>0</v>
      </c>
      <c r="N61" s="52">
        <f>$D$61*M61</f>
        <v>0</v>
      </c>
    </row>
    <row r="62" spans="1:14" ht="12.75" customHeight="1">
      <c r="A62" s="42" t="s">
        <v>63</v>
      </c>
      <c r="B62" s="122" t="s">
        <v>20</v>
      </c>
      <c r="C62" s="122"/>
      <c r="D62" s="45">
        <v>3000</v>
      </c>
      <c r="E62" s="12">
        <v>0</v>
      </c>
      <c r="F62" s="52">
        <f>$D$62*E62</f>
        <v>0</v>
      </c>
      <c r="G62" s="12">
        <v>0</v>
      </c>
      <c r="H62" s="52">
        <f>$D$62*G62</f>
        <v>0</v>
      </c>
      <c r="I62" s="12">
        <v>0</v>
      </c>
      <c r="J62" s="56">
        <f>$D$62*I62</f>
        <v>0</v>
      </c>
      <c r="K62" s="12">
        <v>0</v>
      </c>
      <c r="L62" s="52">
        <f>$D$62*K62</f>
        <v>0</v>
      </c>
      <c r="M62" s="12">
        <v>0</v>
      </c>
      <c r="N62" s="52">
        <f>$D$62*M62</f>
        <v>0</v>
      </c>
    </row>
    <row r="63" spans="1:14" ht="12.75" customHeight="1">
      <c r="A63" s="42" t="s">
        <v>58</v>
      </c>
      <c r="B63" s="122" t="s">
        <v>59</v>
      </c>
      <c r="C63" s="89"/>
      <c r="D63" s="45">
        <v>500</v>
      </c>
      <c r="E63" s="12">
        <v>0</v>
      </c>
      <c r="F63" s="52">
        <f>$D$63*E63</f>
        <v>0</v>
      </c>
      <c r="G63" s="12">
        <v>0</v>
      </c>
      <c r="H63" s="52">
        <f>$D$63*G63</f>
        <v>0</v>
      </c>
      <c r="I63" s="12">
        <v>0</v>
      </c>
      <c r="J63" s="52">
        <f>$D$63*I63</f>
        <v>0</v>
      </c>
      <c r="K63" s="12">
        <v>0</v>
      </c>
      <c r="L63" s="52">
        <f>$D$63*K63</f>
        <v>0</v>
      </c>
      <c r="M63" s="12">
        <v>0</v>
      </c>
      <c r="N63" s="52">
        <f>$D$63*M63</f>
        <v>0</v>
      </c>
    </row>
    <row r="64" spans="1:14" ht="12.75" customHeight="1">
      <c r="A64" s="42"/>
      <c r="B64" s="126"/>
      <c r="C64" s="127"/>
      <c r="D64" s="45"/>
      <c r="E64" s="12">
        <v>0</v>
      </c>
      <c r="F64" s="52">
        <f>$D$64*E64</f>
        <v>0</v>
      </c>
      <c r="G64" s="12">
        <v>0</v>
      </c>
      <c r="H64" s="52">
        <f>$D$64*G64</f>
        <v>0</v>
      </c>
      <c r="I64" s="12">
        <v>0</v>
      </c>
      <c r="J64" s="52">
        <f>$D$64*I64</f>
        <v>0</v>
      </c>
      <c r="K64" s="12">
        <v>0</v>
      </c>
      <c r="L64" s="52">
        <f>$D$64*K64</f>
        <v>0</v>
      </c>
      <c r="M64" s="12">
        <v>0</v>
      </c>
      <c r="N64" s="52">
        <f>$D$64*M64</f>
        <v>0</v>
      </c>
    </row>
    <row r="65" spans="1:14" ht="12.75" customHeight="1">
      <c r="A65" s="42" t="s">
        <v>64</v>
      </c>
      <c r="B65" s="122" t="s">
        <v>119</v>
      </c>
      <c r="C65" s="122"/>
      <c r="D65" s="45">
        <v>600</v>
      </c>
      <c r="E65" s="12">
        <v>0</v>
      </c>
      <c r="F65" s="52">
        <f>$D$65*E65</f>
        <v>0</v>
      </c>
      <c r="G65" s="12">
        <v>0</v>
      </c>
      <c r="H65" s="52">
        <f>$D$65*G65</f>
        <v>0</v>
      </c>
      <c r="I65" s="12">
        <v>0</v>
      </c>
      <c r="J65" s="52">
        <f>$D$65*I65</f>
        <v>0</v>
      </c>
      <c r="K65" s="12">
        <v>0</v>
      </c>
      <c r="L65" s="52">
        <f>$D$65*K65</f>
        <v>0</v>
      </c>
      <c r="M65" s="12">
        <v>0</v>
      </c>
      <c r="N65" s="52">
        <f>$D$65*M65</f>
        <v>0</v>
      </c>
    </row>
    <row r="66" spans="1:14" ht="12.75">
      <c r="A66" s="42" t="s">
        <v>89</v>
      </c>
      <c r="B66" s="122" t="s">
        <v>88</v>
      </c>
      <c r="C66" s="122"/>
      <c r="D66" s="45">
        <v>1700</v>
      </c>
      <c r="E66" s="12">
        <v>0</v>
      </c>
      <c r="F66" s="52">
        <f>$D$66*E66</f>
        <v>0</v>
      </c>
      <c r="G66" s="12">
        <v>0</v>
      </c>
      <c r="H66" s="52">
        <f>$D$66*G66</f>
        <v>0</v>
      </c>
      <c r="I66" s="12">
        <v>0</v>
      </c>
      <c r="J66" s="56">
        <f>$D$66*I66</f>
        <v>0</v>
      </c>
      <c r="K66" s="12">
        <v>0</v>
      </c>
      <c r="L66" s="52">
        <f>$D$66*K66</f>
        <v>0</v>
      </c>
      <c r="M66" s="12">
        <v>0</v>
      </c>
      <c r="N66" s="52">
        <f>$D$66*M66</f>
        <v>0</v>
      </c>
    </row>
    <row r="67" spans="1:14" ht="12.75">
      <c r="A67" s="10" t="s">
        <v>65</v>
      </c>
      <c r="B67" s="123" t="s">
        <v>31</v>
      </c>
      <c r="C67" s="123"/>
      <c r="D67" s="77" t="s">
        <v>94</v>
      </c>
      <c r="E67" s="27">
        <v>0</v>
      </c>
      <c r="F67" s="74">
        <v>0</v>
      </c>
      <c r="G67" s="27">
        <v>0</v>
      </c>
      <c r="H67" s="74">
        <v>0</v>
      </c>
      <c r="I67" s="27">
        <v>0</v>
      </c>
      <c r="J67" s="75">
        <v>0</v>
      </c>
      <c r="K67" s="27">
        <v>0</v>
      </c>
      <c r="L67" s="74">
        <v>0</v>
      </c>
      <c r="M67" s="27">
        <v>0</v>
      </c>
      <c r="N67" s="74">
        <v>0</v>
      </c>
    </row>
    <row r="68" spans="1:14" ht="13.5" customHeight="1" thickBot="1">
      <c r="A68" s="40" t="s">
        <v>73</v>
      </c>
      <c r="B68" s="124" t="s">
        <v>74</v>
      </c>
      <c r="C68" s="125"/>
      <c r="D68" s="11">
        <v>150</v>
      </c>
      <c r="E68" s="15">
        <v>0</v>
      </c>
      <c r="F68" s="52">
        <f>$D$68*E68</f>
        <v>0</v>
      </c>
      <c r="G68" s="20">
        <v>0</v>
      </c>
      <c r="H68" s="52">
        <f>$D$68*G68</f>
        <v>0</v>
      </c>
      <c r="I68" s="15">
        <v>0</v>
      </c>
      <c r="J68" s="56">
        <f>$D$68*I68</f>
        <v>0</v>
      </c>
      <c r="K68" s="24">
        <v>0</v>
      </c>
      <c r="L68" s="52">
        <f>$D$68*K68</f>
        <v>0</v>
      </c>
      <c r="M68" s="15">
        <v>0</v>
      </c>
      <c r="N68" s="52">
        <f>$D$68*M68</f>
        <v>0</v>
      </c>
    </row>
    <row r="69" spans="1:14" ht="14.25" thickBot="1" thickTop="1">
      <c r="A69" s="63"/>
      <c r="B69" s="91" t="s">
        <v>9</v>
      </c>
      <c r="C69" s="91"/>
      <c r="D69" s="41" t="s">
        <v>15</v>
      </c>
      <c r="E69" s="13">
        <v>0</v>
      </c>
      <c r="F69" s="68">
        <f>SUM(F39:F68)</f>
        <v>0</v>
      </c>
      <c r="G69" s="13">
        <v>0</v>
      </c>
      <c r="H69" s="68">
        <f>SUM(H39:H68)</f>
        <v>0</v>
      </c>
      <c r="I69" s="13">
        <v>0</v>
      </c>
      <c r="J69" s="68">
        <f>SUM(J39:J68)</f>
        <v>0</v>
      </c>
      <c r="K69" s="13">
        <v>0</v>
      </c>
      <c r="L69" s="68">
        <f>SUM(L39:L68)</f>
        <v>0</v>
      </c>
      <c r="M69" s="13">
        <v>0</v>
      </c>
      <c r="N69" s="68">
        <f>SUM(N39:N68)</f>
        <v>0</v>
      </c>
    </row>
    <row r="70" spans="1:14" ht="19.5" customHeight="1" thickBot="1" thickTop="1">
      <c r="A70" s="63"/>
      <c r="B70" s="144" t="s">
        <v>10</v>
      </c>
      <c r="C70" s="144"/>
      <c r="D70" s="6" t="s">
        <v>15</v>
      </c>
      <c r="E70" s="73">
        <f>SUM(E14,E15,E27,E39,E40,E69)</f>
        <v>0</v>
      </c>
      <c r="F70" s="2">
        <f>F14+F15+F27+F38+F69</f>
        <v>0</v>
      </c>
      <c r="G70" s="73">
        <f>SUM(G14,G15,G27,G39,G40,G69)</f>
        <v>0</v>
      </c>
      <c r="H70" s="2">
        <f>H14+H15+H27+H38+H69</f>
        <v>0</v>
      </c>
      <c r="I70" s="73">
        <f>SUM(I14,I15,I27,I39,I40,I69)</f>
        <v>0</v>
      </c>
      <c r="J70" s="2">
        <f>J14+J15+J27+J38+J69</f>
        <v>0</v>
      </c>
      <c r="K70" s="73">
        <f>SUM(K14,K15,K27,K39,K40,K69)</f>
        <v>0</v>
      </c>
      <c r="L70" s="2">
        <f>L14+L15+L27+L38+L69</f>
        <v>0</v>
      </c>
      <c r="M70" s="73">
        <f>SUM(M14,M15,M27,M39,M40,M69)</f>
        <v>0</v>
      </c>
      <c r="N70" s="82">
        <f>N14+N15+N27+N38+N69</f>
        <v>0</v>
      </c>
    </row>
    <row r="71" spans="1:14" ht="19.5" customHeight="1" thickBot="1" thickTop="1">
      <c r="A71" s="63"/>
      <c r="B71" s="147" t="s">
        <v>11</v>
      </c>
      <c r="C71" s="147"/>
      <c r="D71" s="7"/>
      <c r="E71" s="16"/>
      <c r="F71" s="9">
        <f>F70</f>
        <v>0</v>
      </c>
      <c r="G71" s="21"/>
      <c r="H71" s="9">
        <f>F71+H70</f>
        <v>0</v>
      </c>
      <c r="I71" s="21"/>
      <c r="J71" s="9">
        <f>H71+J70</f>
        <v>0</v>
      </c>
      <c r="K71" s="25"/>
      <c r="L71" s="9">
        <f>J71+L70</f>
        <v>0</v>
      </c>
      <c r="M71" s="21"/>
      <c r="N71" s="83">
        <f>L71+N70</f>
        <v>0</v>
      </c>
    </row>
    <row r="72" spans="1:14" ht="24" customHeight="1" thickBot="1" thickTop="1">
      <c r="A72" s="63"/>
      <c r="B72" s="145" t="s">
        <v>127</v>
      </c>
      <c r="C72" s="145"/>
      <c r="D72" s="146"/>
      <c r="E72" s="17">
        <v>0</v>
      </c>
      <c r="F72" s="66">
        <f>IF(F71=0,"",F71/E72)</f>
      </c>
      <c r="G72" s="17">
        <v>0</v>
      </c>
      <c r="H72" s="66">
        <f>IF(H71=0,"",H71/G72)</f>
      </c>
      <c r="I72" s="17">
        <v>0</v>
      </c>
      <c r="J72" s="66">
        <f>IF(J71=0,"",J71/I72)</f>
      </c>
      <c r="K72" s="17">
        <v>0</v>
      </c>
      <c r="L72" s="66">
        <f>IF(L71=0,"",L71/K72)</f>
      </c>
      <c r="M72" s="17">
        <v>0</v>
      </c>
      <c r="N72" s="84">
        <f>IF(N71=0,"",N71/M72)</f>
      </c>
    </row>
    <row r="73" spans="2:10" ht="13.5" thickTop="1">
      <c r="B73" s="140"/>
      <c r="C73" s="140"/>
      <c r="D73" s="5"/>
      <c r="E73" s="5"/>
      <c r="F73" s="1"/>
      <c r="G73" s="8"/>
      <c r="H73" s="1"/>
      <c r="I73" s="5"/>
      <c r="J73" s="1"/>
    </row>
    <row r="74" spans="2:10" ht="12.75">
      <c r="B74" s="140"/>
      <c r="C74" s="140"/>
      <c r="D74" s="5"/>
      <c r="E74" s="5"/>
      <c r="F74" s="1"/>
      <c r="G74" s="8"/>
      <c r="H74" s="1"/>
      <c r="I74" s="5"/>
      <c r="J74" s="1"/>
    </row>
    <row r="75" spans="2:10" ht="12.75">
      <c r="B75" s="140"/>
      <c r="C75" s="140"/>
      <c r="D75" s="5"/>
      <c r="E75" s="5"/>
      <c r="F75" s="1"/>
      <c r="G75" s="8"/>
      <c r="H75" s="1"/>
      <c r="I75" s="5"/>
      <c r="J75" s="1"/>
    </row>
    <row r="76" spans="2:10" ht="12.75">
      <c r="B76" s="140"/>
      <c r="C76" s="140"/>
      <c r="D76" s="5"/>
      <c r="E76" s="5"/>
      <c r="F76" s="1"/>
      <c r="G76" s="8"/>
      <c r="H76" s="1"/>
      <c r="I76" s="5"/>
      <c r="J76" s="1"/>
    </row>
    <row r="77" spans="2:10" ht="12.75">
      <c r="B77" s="140"/>
      <c r="C77" s="140"/>
      <c r="D77" s="5"/>
      <c r="E77" s="5"/>
      <c r="F77" s="1"/>
      <c r="G77" s="8"/>
      <c r="H77" s="1"/>
      <c r="I77" s="5"/>
      <c r="J77" s="1"/>
    </row>
    <row r="78" spans="2:10" ht="12.75">
      <c r="B78" s="140"/>
      <c r="C78" s="140"/>
      <c r="D78" s="5"/>
      <c r="E78" s="5"/>
      <c r="F78" s="1"/>
      <c r="G78" s="8"/>
      <c r="H78" s="1"/>
      <c r="I78" s="5"/>
      <c r="J78" s="1"/>
    </row>
    <row r="79" spans="2:10" ht="12.75">
      <c r="B79" s="140"/>
      <c r="C79" s="140"/>
      <c r="D79" s="5"/>
      <c r="E79" s="5"/>
      <c r="F79" s="1"/>
      <c r="G79" s="8"/>
      <c r="H79" s="1"/>
      <c r="I79" s="5"/>
      <c r="J79" s="1"/>
    </row>
    <row r="80" spans="2:3" ht="12.75">
      <c r="B80" s="148"/>
      <c r="C80" s="148"/>
    </row>
    <row r="81" spans="2:3" ht="12.75">
      <c r="B81" s="148"/>
      <c r="C81" s="148"/>
    </row>
    <row r="82" spans="2:5" ht="12.75">
      <c r="B82" s="148"/>
      <c r="C82" s="148"/>
      <c r="D82"/>
      <c r="E82"/>
    </row>
    <row r="83" spans="2:3" ht="12.75">
      <c r="B83" s="148"/>
      <c r="C83" s="148"/>
    </row>
    <row r="84" spans="2:3" ht="12.75">
      <c r="B84" s="148"/>
      <c r="C84" s="148"/>
    </row>
    <row r="85" spans="2:3" ht="12.75">
      <c r="B85" s="148"/>
      <c r="C85" s="148"/>
    </row>
    <row r="86" spans="2:3" ht="12.75">
      <c r="B86" s="148"/>
      <c r="C86" s="148"/>
    </row>
    <row r="87" spans="2:3" ht="12.75">
      <c r="B87" s="148"/>
      <c r="C87" s="148"/>
    </row>
    <row r="88" spans="2:3" ht="12.75">
      <c r="B88" s="148"/>
      <c r="C88" s="148"/>
    </row>
    <row r="89" spans="2:3" ht="12.75">
      <c r="B89" s="148"/>
      <c r="C89" s="148"/>
    </row>
    <row r="90" spans="2:3" ht="12.75">
      <c r="B90" s="148"/>
      <c r="C90" s="148"/>
    </row>
    <row r="91" spans="2:3" ht="12.75">
      <c r="B91" s="148"/>
      <c r="C91" s="148"/>
    </row>
    <row r="92" spans="2:3" ht="12.75">
      <c r="B92" s="148"/>
      <c r="C92" s="148"/>
    </row>
    <row r="93" spans="2:3" ht="12.75">
      <c r="B93" s="148"/>
      <c r="C93" s="148"/>
    </row>
    <row r="94" spans="2:3" ht="12.75">
      <c r="B94" s="148"/>
      <c r="C94" s="148"/>
    </row>
    <row r="95" spans="2:3" ht="12.75">
      <c r="B95" s="148"/>
      <c r="C95" s="148"/>
    </row>
    <row r="96" spans="2:3" ht="12.75">
      <c r="B96" s="148"/>
      <c r="C96" s="148"/>
    </row>
    <row r="97" spans="2:3" ht="12.75">
      <c r="B97" s="148"/>
      <c r="C97" s="148"/>
    </row>
    <row r="98" spans="2:3" ht="12.75">
      <c r="B98" s="148"/>
      <c r="C98" s="148"/>
    </row>
    <row r="99" spans="2:3" ht="12.75">
      <c r="B99" s="148"/>
      <c r="C99" s="148"/>
    </row>
    <row r="100" spans="2:3" ht="12.75">
      <c r="B100" s="148"/>
      <c r="C100" s="148"/>
    </row>
    <row r="101" spans="2:3" ht="12.75">
      <c r="B101" s="148"/>
      <c r="C101" s="148"/>
    </row>
    <row r="102" spans="2:3" ht="12.75">
      <c r="B102" s="148"/>
      <c r="C102" s="148"/>
    </row>
    <row r="103" spans="2:3" ht="12.75">
      <c r="B103" s="148"/>
      <c r="C103" s="148"/>
    </row>
    <row r="104" spans="2:3" ht="12.75">
      <c r="B104" s="148"/>
      <c r="C104" s="148"/>
    </row>
    <row r="105" spans="2:3" ht="12.75">
      <c r="B105" s="148"/>
      <c r="C105" s="148"/>
    </row>
    <row r="106" spans="2:3" ht="12.75">
      <c r="B106" s="148"/>
      <c r="C106" s="148"/>
    </row>
    <row r="107" spans="2:3" ht="12.75">
      <c r="B107" s="148"/>
      <c r="C107" s="148"/>
    </row>
    <row r="108" spans="2:3" ht="12.75">
      <c r="B108" s="148"/>
      <c r="C108" s="148"/>
    </row>
    <row r="109" spans="2:3" ht="12.75">
      <c r="B109" s="148"/>
      <c r="C109" s="148"/>
    </row>
    <row r="110" spans="2:3" ht="12.75">
      <c r="B110" s="148"/>
      <c r="C110" s="148"/>
    </row>
    <row r="111" spans="2:3" ht="12.75">
      <c r="B111" s="148"/>
      <c r="C111" s="148"/>
    </row>
    <row r="112" spans="2:3" ht="12.75">
      <c r="B112" s="148"/>
      <c r="C112" s="148"/>
    </row>
    <row r="113" spans="2:3" ht="12.75">
      <c r="B113" s="148"/>
      <c r="C113" s="148"/>
    </row>
    <row r="114" spans="2:3" ht="12.75">
      <c r="B114" s="148"/>
      <c r="C114" s="148"/>
    </row>
    <row r="115" spans="2:3" ht="12.75">
      <c r="B115" s="148"/>
      <c r="C115" s="148"/>
    </row>
    <row r="116" spans="2:3" ht="12.75">
      <c r="B116" s="148"/>
      <c r="C116" s="148"/>
    </row>
    <row r="117" spans="2:3" ht="12.75">
      <c r="B117" s="148"/>
      <c r="C117" s="148"/>
    </row>
    <row r="118" spans="2:3" ht="12.75">
      <c r="B118" s="148"/>
      <c r="C118" s="148"/>
    </row>
    <row r="119" spans="2:3" ht="12.75">
      <c r="B119" s="148"/>
      <c r="C119" s="148"/>
    </row>
    <row r="120" spans="2:3" ht="12.75">
      <c r="B120" s="148"/>
      <c r="C120" s="148"/>
    </row>
    <row r="121" spans="2:3" ht="12.75">
      <c r="B121" s="148"/>
      <c r="C121" s="148"/>
    </row>
    <row r="122" spans="2:3" ht="12.75">
      <c r="B122" s="148"/>
      <c r="C122" s="148"/>
    </row>
    <row r="123" spans="2:3" ht="12.75">
      <c r="B123" s="148"/>
      <c r="C123" s="148"/>
    </row>
    <row r="124" spans="2:3" ht="12.75">
      <c r="B124" s="148"/>
      <c r="C124" s="148"/>
    </row>
    <row r="125" spans="2:3" ht="12.75">
      <c r="B125" s="148"/>
      <c r="C125" s="148"/>
    </row>
    <row r="126" spans="2:3" ht="12.75">
      <c r="B126" s="148"/>
      <c r="C126" s="148"/>
    </row>
    <row r="127" spans="2:3" ht="12.75">
      <c r="B127" s="148"/>
      <c r="C127" s="148"/>
    </row>
    <row r="128" spans="2:3" ht="12.75">
      <c r="B128" s="148"/>
      <c r="C128" s="148"/>
    </row>
    <row r="129" spans="2:3" ht="12.75">
      <c r="B129" s="148"/>
      <c r="C129" s="148"/>
    </row>
    <row r="130" spans="2:3" ht="12.75">
      <c r="B130" s="148"/>
      <c r="C130" s="148"/>
    </row>
    <row r="131" spans="2:3" ht="12.75">
      <c r="B131" s="148"/>
      <c r="C131" s="148"/>
    </row>
    <row r="132" spans="2:3" ht="12.75">
      <c r="B132" s="148"/>
      <c r="C132" s="148"/>
    </row>
    <row r="133" spans="2:3" ht="12.75">
      <c r="B133" s="148"/>
      <c r="C133" s="148"/>
    </row>
    <row r="134" spans="2:3" ht="12.75">
      <c r="B134" s="148"/>
      <c r="C134" s="148"/>
    </row>
    <row r="135" spans="2:3" ht="12.75">
      <c r="B135" s="148"/>
      <c r="C135" s="148"/>
    </row>
    <row r="136" spans="2:3" ht="12.75">
      <c r="B136" s="148"/>
      <c r="C136" s="148"/>
    </row>
    <row r="137" spans="2:3" ht="12.75">
      <c r="B137" s="148"/>
      <c r="C137" s="148"/>
    </row>
    <row r="138" spans="2:3" ht="12.75">
      <c r="B138" s="148"/>
      <c r="C138" s="148"/>
    </row>
    <row r="139" spans="2:3" ht="12.75">
      <c r="B139" s="148"/>
      <c r="C139" s="148"/>
    </row>
    <row r="140" spans="2:3" ht="12.75">
      <c r="B140" s="148"/>
      <c r="C140" s="148"/>
    </row>
    <row r="141" spans="2:3" ht="12.75">
      <c r="B141" s="148"/>
      <c r="C141" s="148"/>
    </row>
  </sheetData>
  <sheetProtection password="C927" sheet="1" selectLockedCells="1"/>
  <mergeCells count="149">
    <mergeCell ref="B92:C92"/>
    <mergeCell ref="B108:C108"/>
    <mergeCell ref="B115:C115"/>
    <mergeCell ref="B141:C141"/>
    <mergeCell ref="B137:C137"/>
    <mergeCell ref="B138:C138"/>
    <mergeCell ref="B139:C139"/>
    <mergeCell ref="B140:C140"/>
    <mergeCell ref="B110:C110"/>
    <mergeCell ref="B111:C111"/>
    <mergeCell ref="B119:C119"/>
    <mergeCell ref="B120:C120"/>
    <mergeCell ref="B136:C136"/>
    <mergeCell ref="B132:C132"/>
    <mergeCell ref="B133:C133"/>
    <mergeCell ref="B134:C134"/>
    <mergeCell ref="B135:C135"/>
    <mergeCell ref="B130:C130"/>
    <mergeCell ref="B131:C131"/>
    <mergeCell ref="B124:C124"/>
    <mergeCell ref="B52:C52"/>
    <mergeCell ref="B121:C121"/>
    <mergeCell ref="B122:C122"/>
    <mergeCell ref="B117:C117"/>
    <mergeCell ref="B118:C118"/>
    <mergeCell ref="B128:C128"/>
    <mergeCell ref="B123:C123"/>
    <mergeCell ref="B127:C127"/>
    <mergeCell ref="B116:C116"/>
    <mergeCell ref="B109:C109"/>
    <mergeCell ref="B129:C129"/>
    <mergeCell ref="B125:C125"/>
    <mergeCell ref="B126:C126"/>
    <mergeCell ref="B87:C87"/>
    <mergeCell ref="B88:C88"/>
    <mergeCell ref="B89:C89"/>
    <mergeCell ref="B90:C90"/>
    <mergeCell ref="B91:C91"/>
    <mergeCell ref="B113:C113"/>
    <mergeCell ref="B114:C114"/>
    <mergeCell ref="B112:C112"/>
    <mergeCell ref="B107:C107"/>
    <mergeCell ref="B103:C103"/>
    <mergeCell ref="B104:C104"/>
    <mergeCell ref="B105:C105"/>
    <mergeCell ref="B106:C106"/>
    <mergeCell ref="B99:C99"/>
    <mergeCell ref="B102:C102"/>
    <mergeCell ref="B101:C101"/>
    <mergeCell ref="B93:C93"/>
    <mergeCell ref="B94:C94"/>
    <mergeCell ref="B100:C100"/>
    <mergeCell ref="B97:C97"/>
    <mergeCell ref="B98:C98"/>
    <mergeCell ref="B95:C95"/>
    <mergeCell ref="B96:C96"/>
    <mergeCell ref="B86:C86"/>
    <mergeCell ref="B79:C79"/>
    <mergeCell ref="B80:C80"/>
    <mergeCell ref="B81:C81"/>
    <mergeCell ref="B82:C82"/>
    <mergeCell ref="B83:C83"/>
    <mergeCell ref="B84:C84"/>
    <mergeCell ref="B85:C85"/>
    <mergeCell ref="B76:C76"/>
    <mergeCell ref="B73:C73"/>
    <mergeCell ref="B74:C74"/>
    <mergeCell ref="B70:C70"/>
    <mergeCell ref="B75:C75"/>
    <mergeCell ref="B72:D72"/>
    <mergeCell ref="B71:C71"/>
    <mergeCell ref="B77:C77"/>
    <mergeCell ref="B78:C78"/>
    <mergeCell ref="B5:C5"/>
    <mergeCell ref="B9:C9"/>
    <mergeCell ref="B10:C10"/>
    <mergeCell ref="B7:C7"/>
    <mergeCell ref="B28:C28"/>
    <mergeCell ref="B60:C60"/>
    <mergeCell ref="B49:C49"/>
    <mergeCell ref="B50:C50"/>
    <mergeCell ref="A1:A5"/>
    <mergeCell ref="B16:C16"/>
    <mergeCell ref="B17:C17"/>
    <mergeCell ref="B20:C20"/>
    <mergeCell ref="B15:C15"/>
    <mergeCell ref="B1:C1"/>
    <mergeCell ref="B12:C12"/>
    <mergeCell ref="B13:C13"/>
    <mergeCell ref="B14:C14"/>
    <mergeCell ref="B4:D4"/>
    <mergeCell ref="B6:C6"/>
    <mergeCell ref="B32:C32"/>
    <mergeCell ref="B11:C11"/>
    <mergeCell ref="B30:C30"/>
    <mergeCell ref="B8:C8"/>
    <mergeCell ref="B18:C18"/>
    <mergeCell ref="B19:C19"/>
    <mergeCell ref="B21:C21"/>
    <mergeCell ref="B27:C27"/>
    <mergeCell ref="B22:C22"/>
    <mergeCell ref="B51:C51"/>
    <mergeCell ref="B54:C54"/>
    <mergeCell ref="B41:C41"/>
    <mergeCell ref="B59:C59"/>
    <mergeCell ref="B47:C47"/>
    <mergeCell ref="B56:C56"/>
    <mergeCell ref="B57:C57"/>
    <mergeCell ref="B58:C58"/>
    <mergeCell ref="B55:C55"/>
    <mergeCell ref="B48:C48"/>
    <mergeCell ref="B63:C63"/>
    <mergeCell ref="B53:C53"/>
    <mergeCell ref="B69:C69"/>
    <mergeCell ref="B61:C61"/>
    <mergeCell ref="B62:C62"/>
    <mergeCell ref="B67:C67"/>
    <mergeCell ref="B66:C66"/>
    <mergeCell ref="B68:C68"/>
    <mergeCell ref="B65:C65"/>
    <mergeCell ref="B64:C64"/>
    <mergeCell ref="B25:C25"/>
    <mergeCell ref="B46:C46"/>
    <mergeCell ref="B44:C44"/>
    <mergeCell ref="B43:C43"/>
    <mergeCell ref="B45:C45"/>
    <mergeCell ref="B42:C42"/>
    <mergeCell ref="B26:C26"/>
    <mergeCell ref="B36:C36"/>
    <mergeCell ref="K1:N1"/>
    <mergeCell ref="K2:N2"/>
    <mergeCell ref="F2:G2"/>
    <mergeCell ref="B3:N3"/>
    <mergeCell ref="H1:J1"/>
    <mergeCell ref="H2:J2"/>
    <mergeCell ref="D1:E1"/>
    <mergeCell ref="D2:E2"/>
    <mergeCell ref="F1:G1"/>
    <mergeCell ref="B2:C2"/>
    <mergeCell ref="B23:C23"/>
    <mergeCell ref="B29:C29"/>
    <mergeCell ref="B38:C38"/>
    <mergeCell ref="E28:N28"/>
    <mergeCell ref="B34:C34"/>
    <mergeCell ref="B35:C35"/>
    <mergeCell ref="B37:C37"/>
    <mergeCell ref="B33:C33"/>
    <mergeCell ref="B31:C31"/>
    <mergeCell ref="B24:C24"/>
  </mergeCells>
  <printOptions horizontalCentered="1" verticalCentered="1"/>
  <pageMargins left="0.28" right="0.29" top="0.2" bottom="0.2" header="0" footer="0"/>
  <pageSetup horizontalDpi="600" verticalDpi="600" orientation="portrait" scale="80" r:id="rId1"/>
  <ignoredErrors>
    <ignoredError sqref="I70:J70 F70 G70:H70 K70:M70 F63" formula="1"/>
  </ignoredErrors>
</worksheet>
</file>

<file path=xl/worksheets/sheet2.xml><?xml version="1.0" encoding="utf-8"?>
<worksheet xmlns="http://schemas.openxmlformats.org/spreadsheetml/2006/main" xmlns:r="http://schemas.openxmlformats.org/officeDocument/2006/relationships">
  <sheetPr>
    <tabColor indexed="13"/>
  </sheetPr>
  <dimension ref="A2:M12"/>
  <sheetViews>
    <sheetView zoomScalePageLayoutView="0" workbookViewId="0" topLeftCell="A1">
      <selection activeCell="A10" sqref="A10:M10"/>
    </sheetView>
  </sheetViews>
  <sheetFormatPr defaultColWidth="9.140625" defaultRowHeight="12.75"/>
  <cols>
    <col min="13" max="13" width="17.28125" style="0" customWidth="1"/>
  </cols>
  <sheetData>
    <row r="2" spans="1:13" ht="21" customHeight="1">
      <c r="A2" s="154" t="s">
        <v>120</v>
      </c>
      <c r="B2" s="155"/>
      <c r="C2" s="155"/>
      <c r="D2" s="155"/>
      <c r="E2" s="155"/>
      <c r="F2" s="155"/>
      <c r="G2" s="155"/>
      <c r="H2" s="155"/>
      <c r="I2" s="155"/>
      <c r="J2" s="155"/>
      <c r="K2" s="155"/>
      <c r="L2" s="155"/>
      <c r="M2" s="156"/>
    </row>
    <row r="3" spans="1:13" ht="45.75" customHeight="1">
      <c r="A3" s="151" t="s">
        <v>121</v>
      </c>
      <c r="B3" s="152"/>
      <c r="C3" s="152"/>
      <c r="D3" s="152"/>
      <c r="E3" s="152"/>
      <c r="F3" s="152"/>
      <c r="G3" s="152"/>
      <c r="H3" s="152"/>
      <c r="I3" s="152"/>
      <c r="J3" s="152"/>
      <c r="K3" s="152"/>
      <c r="L3" s="152"/>
      <c r="M3" s="153"/>
    </row>
    <row r="4" spans="1:13" ht="60.75" customHeight="1">
      <c r="A4" s="151" t="s">
        <v>130</v>
      </c>
      <c r="B4" s="152"/>
      <c r="C4" s="152"/>
      <c r="D4" s="152"/>
      <c r="E4" s="152"/>
      <c r="F4" s="152"/>
      <c r="G4" s="152"/>
      <c r="H4" s="152"/>
      <c r="I4" s="152"/>
      <c r="J4" s="152"/>
      <c r="K4" s="152"/>
      <c r="L4" s="152"/>
      <c r="M4" s="153"/>
    </row>
    <row r="5" spans="1:13" ht="63" customHeight="1">
      <c r="A5" s="151" t="s">
        <v>122</v>
      </c>
      <c r="B5" s="152"/>
      <c r="C5" s="152"/>
      <c r="D5" s="152"/>
      <c r="E5" s="152"/>
      <c r="F5" s="152"/>
      <c r="G5" s="152"/>
      <c r="H5" s="152"/>
      <c r="I5" s="152"/>
      <c r="J5" s="152"/>
      <c r="K5" s="152"/>
      <c r="L5" s="152"/>
      <c r="M5" s="153"/>
    </row>
    <row r="6" spans="1:13" ht="67.5" customHeight="1">
      <c r="A6" s="151" t="s">
        <v>123</v>
      </c>
      <c r="B6" s="152"/>
      <c r="C6" s="152"/>
      <c r="D6" s="152"/>
      <c r="E6" s="152"/>
      <c r="F6" s="152"/>
      <c r="G6" s="152"/>
      <c r="H6" s="152"/>
      <c r="I6" s="152"/>
      <c r="J6" s="152"/>
      <c r="K6" s="152"/>
      <c r="L6" s="152"/>
      <c r="M6" s="153"/>
    </row>
    <row r="7" spans="1:13" ht="66" customHeight="1">
      <c r="A7" s="151" t="s">
        <v>125</v>
      </c>
      <c r="B7" s="152"/>
      <c r="C7" s="152"/>
      <c r="D7" s="152"/>
      <c r="E7" s="152"/>
      <c r="F7" s="152"/>
      <c r="G7" s="152"/>
      <c r="H7" s="152"/>
      <c r="I7" s="152"/>
      <c r="J7" s="152"/>
      <c r="K7" s="152"/>
      <c r="L7" s="152"/>
      <c r="M7" s="153"/>
    </row>
    <row r="8" spans="1:13" ht="45" customHeight="1">
      <c r="A8" s="151" t="s">
        <v>124</v>
      </c>
      <c r="B8" s="152"/>
      <c r="C8" s="152"/>
      <c r="D8" s="152"/>
      <c r="E8" s="152"/>
      <c r="F8" s="152"/>
      <c r="G8" s="152"/>
      <c r="H8" s="152"/>
      <c r="I8" s="152"/>
      <c r="J8" s="152"/>
      <c r="K8" s="152"/>
      <c r="L8" s="152"/>
      <c r="M8" s="153"/>
    </row>
    <row r="9" spans="1:13" s="87" customFormat="1" ht="42" customHeight="1">
      <c r="A9" s="151" t="s">
        <v>131</v>
      </c>
      <c r="B9" s="152"/>
      <c r="C9" s="152"/>
      <c r="D9" s="152"/>
      <c r="E9" s="152"/>
      <c r="F9" s="152"/>
      <c r="G9" s="152"/>
      <c r="H9" s="152"/>
      <c r="I9" s="152"/>
      <c r="J9" s="152"/>
      <c r="K9" s="152"/>
      <c r="L9" s="152"/>
      <c r="M9" s="153"/>
    </row>
    <row r="10" spans="1:13" ht="45" customHeight="1">
      <c r="A10" s="151" t="s">
        <v>132</v>
      </c>
      <c r="B10" s="152"/>
      <c r="C10" s="152"/>
      <c r="D10" s="152"/>
      <c r="E10" s="152"/>
      <c r="F10" s="152"/>
      <c r="G10" s="152"/>
      <c r="H10" s="152"/>
      <c r="I10" s="152"/>
      <c r="J10" s="152"/>
      <c r="K10" s="152"/>
      <c r="L10" s="152"/>
      <c r="M10" s="153"/>
    </row>
    <row r="11" spans="1:13" ht="27" customHeight="1">
      <c r="A11" s="157" t="s">
        <v>113</v>
      </c>
      <c r="B11" s="158"/>
      <c r="C11" s="158"/>
      <c r="D11" s="158"/>
      <c r="E11" s="158"/>
      <c r="F11" s="158"/>
      <c r="G11" s="158"/>
      <c r="H11" s="158"/>
      <c r="I11" s="158"/>
      <c r="J11" s="158"/>
      <c r="K11" s="158"/>
      <c r="L11" s="158"/>
      <c r="M11" s="159"/>
    </row>
    <row r="12" spans="1:13" s="88" customFormat="1" ht="27.75" customHeight="1">
      <c r="A12" s="157" t="s">
        <v>126</v>
      </c>
      <c r="B12" s="158"/>
      <c r="C12" s="158"/>
      <c r="D12" s="158"/>
      <c r="E12" s="158"/>
      <c r="F12" s="158"/>
      <c r="G12" s="158"/>
      <c r="H12" s="158"/>
      <c r="I12" s="158"/>
      <c r="J12" s="158"/>
      <c r="K12" s="158"/>
      <c r="L12" s="158"/>
      <c r="M12" s="159"/>
    </row>
  </sheetData>
  <sheetProtection/>
  <mergeCells count="11">
    <mergeCell ref="A12:M12"/>
    <mergeCell ref="A6:M6"/>
    <mergeCell ref="A11:M11"/>
    <mergeCell ref="A9:M9"/>
    <mergeCell ref="A10:M10"/>
    <mergeCell ref="A3:M3"/>
    <mergeCell ref="A2:M2"/>
    <mergeCell ref="A7:M7"/>
    <mergeCell ref="A8:M8"/>
    <mergeCell ref="A4:M4"/>
    <mergeCell ref="A5:M5"/>
  </mergeCells>
  <printOptions/>
  <pageMargins left="0.7" right="0.7" top="0.5" bottom="0.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 by Bit 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Rental</dc:creator>
  <cp:keywords/>
  <dc:description/>
  <cp:lastModifiedBy>ngjanota</cp:lastModifiedBy>
  <cp:lastPrinted>2012-03-14T21:39:32Z</cp:lastPrinted>
  <dcterms:created xsi:type="dcterms:W3CDTF">2006-02-10T20:20:14Z</dcterms:created>
  <dcterms:modified xsi:type="dcterms:W3CDTF">2012-04-16T14:26:17Z</dcterms:modified>
  <cp:category/>
  <cp:version/>
  <cp:contentType/>
  <cp:contentStatus/>
</cp:coreProperties>
</file>